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ijdelijk\MiniMarathon 2015-2016\Deelnemers en startlijst\"/>
    </mc:Choice>
  </mc:AlternateContent>
  <bookViews>
    <workbookView xWindow="240" yWindow="10" windowWidth="21010" windowHeight="10240" firstSheet="2" activeTab="12"/>
  </bookViews>
  <sheets>
    <sheet name="Jeugd" sheetId="2" r:id="rId1"/>
    <sheet name="tand PO" sheetId="35" state="hidden" r:id="rId2"/>
    <sheet name="1sp PO" sheetId="42" r:id="rId3"/>
    <sheet name="1sp PA" sheetId="43" r:id="rId4"/>
    <sheet name="2sp PO" sheetId="44" r:id="rId5"/>
    <sheet name="2sp PA" sheetId="45" r:id="rId6"/>
    <sheet name="4sp PO" sheetId="46" r:id="rId7"/>
    <sheet name="F 1sp PO" sheetId="28" r:id="rId8"/>
    <sheet name="F 1sp PA" sheetId="47" r:id="rId9"/>
    <sheet name="4sp PA" sheetId="51" r:id="rId10"/>
    <sheet name="F 2sp PO" sheetId="48" r:id="rId11"/>
    <sheet name="F 2sp PA" sheetId="49" r:id="rId12"/>
    <sheet name="F 4sp PO" sheetId="50" r:id="rId13"/>
    <sheet name="F tand PO" sheetId="36" state="hidden" r:id="rId14"/>
  </sheets>
  <definedNames>
    <definedName name="_xlnm.Print_Area" localSheetId="3">'1sp PA'!$L$43</definedName>
    <definedName name="_xlnm.Print_Area" localSheetId="2">'1sp PO'!$L$28</definedName>
    <definedName name="_xlnm.Print_Area" localSheetId="5">'2sp PA'!$L$26</definedName>
    <definedName name="_xlnm.Print_Area" localSheetId="4">'2sp PO'!$L$22</definedName>
    <definedName name="_xlnm.Print_Area" localSheetId="9">'4sp PA'!$L$19</definedName>
    <definedName name="_xlnm.Print_Area" localSheetId="6">'4sp PO'!$L$21</definedName>
    <definedName name="_xlnm.Print_Area" localSheetId="0">Jeugd!$L$26</definedName>
  </definedNames>
  <calcPr calcId="162913"/>
</workbook>
</file>

<file path=xl/calcChain.xml><?xml version="1.0" encoding="utf-8"?>
<calcChain xmlns="http://schemas.openxmlformats.org/spreadsheetml/2006/main">
  <c r="S11" i="49" l="1"/>
  <c r="S12" i="49"/>
  <c r="S10" i="49"/>
  <c r="AT13" i="42"/>
  <c r="AT10" i="2"/>
  <c r="AT9" i="2"/>
  <c r="AT11" i="2"/>
  <c r="AT12" i="2"/>
  <c r="AT12" i="45"/>
  <c r="X12" i="45"/>
  <c r="AU12" i="45" l="1"/>
  <c r="AT9" i="51"/>
  <c r="X9" i="51"/>
  <c r="AT10" i="51"/>
  <c r="X10" i="51"/>
  <c r="AT11" i="51"/>
  <c r="X11" i="51"/>
  <c r="S9" i="50"/>
  <c r="S10" i="50"/>
  <c r="S11" i="50"/>
  <c r="S9" i="49"/>
  <c r="S9" i="48"/>
  <c r="S11" i="48"/>
  <c r="S10" i="48"/>
  <c r="S11" i="47"/>
  <c r="S14" i="47"/>
  <c r="S9" i="47"/>
  <c r="S10" i="47"/>
  <c r="S12" i="47"/>
  <c r="S13" i="47"/>
  <c r="S15" i="47"/>
  <c r="S10" i="28"/>
  <c r="S9" i="28"/>
  <c r="S12" i="28"/>
  <c r="S11" i="28"/>
  <c r="AT9" i="46"/>
  <c r="X9" i="46"/>
  <c r="AT11" i="46"/>
  <c r="X11" i="46"/>
  <c r="AT10" i="46"/>
  <c r="X10" i="46"/>
  <c r="AT12" i="46"/>
  <c r="X12" i="46"/>
  <c r="AT13" i="46"/>
  <c r="X13" i="46"/>
  <c r="AT14" i="45"/>
  <c r="X14" i="45"/>
  <c r="AT16" i="45"/>
  <c r="X16" i="45"/>
  <c r="AT9" i="45"/>
  <c r="X9" i="45"/>
  <c r="AT11" i="45"/>
  <c r="X11" i="45"/>
  <c r="AT13" i="45"/>
  <c r="X13" i="45"/>
  <c r="AT18" i="45"/>
  <c r="X18" i="45"/>
  <c r="AT17" i="45"/>
  <c r="X17" i="45"/>
  <c r="AT15" i="45"/>
  <c r="X15" i="45"/>
  <c r="AT10" i="45"/>
  <c r="X10" i="45"/>
  <c r="AT9" i="44"/>
  <c r="AU9" i="44" s="1"/>
  <c r="X9" i="44"/>
  <c r="AT12" i="44"/>
  <c r="X12" i="44"/>
  <c r="AT10" i="44"/>
  <c r="X10" i="44"/>
  <c r="AT14" i="44"/>
  <c r="X14" i="44"/>
  <c r="AT13" i="44"/>
  <c r="X13" i="44"/>
  <c r="AT11" i="44"/>
  <c r="X11" i="44"/>
  <c r="AT11" i="43"/>
  <c r="X11" i="43"/>
  <c r="AT13" i="43"/>
  <c r="X13" i="43"/>
  <c r="AT14" i="43"/>
  <c r="X14" i="43"/>
  <c r="AT16" i="43"/>
  <c r="X16" i="43"/>
  <c r="AT21" i="43"/>
  <c r="X21" i="43"/>
  <c r="AT25" i="43"/>
  <c r="X25" i="43"/>
  <c r="AT17" i="43"/>
  <c r="X17" i="43"/>
  <c r="AT28" i="43"/>
  <c r="X28" i="43"/>
  <c r="AT26" i="43"/>
  <c r="X26" i="43"/>
  <c r="AT27" i="43"/>
  <c r="X27" i="43"/>
  <c r="AT29" i="43"/>
  <c r="X29" i="43"/>
  <c r="AT35" i="43"/>
  <c r="X35" i="43"/>
  <c r="AT19" i="43"/>
  <c r="X19" i="43"/>
  <c r="AT18" i="43"/>
  <c r="X18" i="43"/>
  <c r="AT32" i="43"/>
  <c r="X32" i="43"/>
  <c r="AT31" i="43"/>
  <c r="X31" i="43"/>
  <c r="AT23" i="43"/>
  <c r="X23" i="43"/>
  <c r="AT10" i="43"/>
  <c r="X10" i="43"/>
  <c r="AT22" i="43"/>
  <c r="X22" i="43"/>
  <c r="AT12" i="43"/>
  <c r="X12" i="43"/>
  <c r="AT33" i="43"/>
  <c r="X33" i="43"/>
  <c r="AT30" i="43"/>
  <c r="X30" i="43"/>
  <c r="AT9" i="43"/>
  <c r="X9" i="43"/>
  <c r="AT15" i="43"/>
  <c r="X15" i="43"/>
  <c r="AT20" i="43"/>
  <c r="X20" i="43"/>
  <c r="X34" i="43"/>
  <c r="AT24" i="43"/>
  <c r="X24" i="43"/>
  <c r="AT10" i="42"/>
  <c r="X10" i="42"/>
  <c r="AT11" i="42"/>
  <c r="X11" i="42"/>
  <c r="AT12" i="42"/>
  <c r="X12" i="42"/>
  <c r="AT9" i="42"/>
  <c r="X9" i="42"/>
  <c r="AT20" i="42"/>
  <c r="X20" i="42"/>
  <c r="X13" i="42"/>
  <c r="AU13" i="42" s="1"/>
  <c r="AT15" i="42"/>
  <c r="X15" i="42"/>
  <c r="AT14" i="42"/>
  <c r="X14" i="42"/>
  <c r="AT18" i="42"/>
  <c r="X18" i="42"/>
  <c r="AT16" i="42"/>
  <c r="X16" i="42"/>
  <c r="AT19" i="42"/>
  <c r="X19" i="42"/>
  <c r="AT17" i="42"/>
  <c r="X17" i="42"/>
  <c r="AT15" i="2"/>
  <c r="AT13" i="2"/>
  <c r="AT18" i="2"/>
  <c r="X15" i="2"/>
  <c r="X13" i="2"/>
  <c r="X10" i="2"/>
  <c r="X9" i="2"/>
  <c r="AU9" i="2" s="1"/>
  <c r="X17" i="2"/>
  <c r="X11" i="2"/>
  <c r="AU11" i="2" s="1"/>
  <c r="X12" i="2"/>
  <c r="AU12" i="2" s="1"/>
  <c r="X18" i="2"/>
  <c r="AT14" i="2"/>
  <c r="X14" i="2"/>
  <c r="AU10" i="51" l="1"/>
  <c r="AU11" i="51"/>
  <c r="AU9" i="51"/>
  <c r="AU11" i="46"/>
  <c r="AU9" i="46"/>
  <c r="AU12" i="46"/>
  <c r="AU13" i="46"/>
  <c r="AU11" i="45"/>
  <c r="AU16" i="45"/>
  <c r="AU9" i="45"/>
  <c r="AU13" i="45"/>
  <c r="AU15" i="45"/>
  <c r="AU18" i="45"/>
  <c r="AU17" i="45"/>
  <c r="AU10" i="45"/>
  <c r="AU12" i="44"/>
  <c r="AU14" i="44"/>
  <c r="AU13" i="44"/>
  <c r="AU18" i="2"/>
  <c r="AU13" i="43"/>
  <c r="AU16" i="43"/>
  <c r="AU18" i="43"/>
  <c r="AU21" i="43"/>
  <c r="AU32" i="43"/>
  <c r="AU23" i="43"/>
  <c r="AU22" i="43"/>
  <c r="AU12" i="43"/>
  <c r="AU30" i="43"/>
  <c r="AU9" i="43"/>
  <c r="AU15" i="43"/>
  <c r="AU34" i="43"/>
  <c r="AU24" i="43"/>
  <c r="AU10" i="43"/>
  <c r="AU14" i="42"/>
  <c r="AU11" i="42"/>
  <c r="AU9" i="42"/>
  <c r="AU10" i="42"/>
  <c r="AU12" i="42"/>
  <c r="AU20" i="42"/>
  <c r="AU15" i="42"/>
  <c r="AU16" i="42"/>
  <c r="AU17" i="42"/>
  <c r="AU18" i="42"/>
  <c r="AU19" i="42"/>
  <c r="AU10" i="2"/>
  <c r="AU13" i="2"/>
  <c r="AU15" i="2"/>
  <c r="AU14" i="45"/>
  <c r="AU20" i="43"/>
  <c r="AU33" i="43"/>
  <c r="AU35" i="43"/>
  <c r="AU27" i="43"/>
  <c r="AU28" i="43"/>
  <c r="AU25" i="43"/>
  <c r="AU19" i="43"/>
  <c r="AU29" i="43"/>
  <c r="AU26" i="43"/>
  <c r="AU17" i="43"/>
  <c r="AU31" i="43"/>
  <c r="AU14" i="43"/>
  <c r="AU10" i="46"/>
  <c r="AU11" i="44"/>
  <c r="AU10" i="44"/>
  <c r="AU11" i="43"/>
  <c r="AM12" i="35" l="1"/>
  <c r="T12" i="35"/>
  <c r="AN12" i="35" l="1"/>
  <c r="AU14" i="2" l="1"/>
  <c r="S8" i="36"/>
  <c r="S9" i="36"/>
  <c r="AM9" i="35"/>
  <c r="T9" i="35"/>
  <c r="AM10" i="35"/>
  <c r="T10" i="35"/>
  <c r="AM11" i="35"/>
  <c r="T11" i="35"/>
  <c r="AM8" i="35"/>
  <c r="T8" i="35"/>
  <c r="AN9" i="35" l="1"/>
  <c r="AN11" i="35"/>
  <c r="AN10" i="35"/>
  <c r="AN8" i="35"/>
</calcChain>
</file>

<file path=xl/sharedStrings.xml><?xml version="1.0" encoding="utf-8"?>
<sst xmlns="http://schemas.openxmlformats.org/spreadsheetml/2006/main" count="439" uniqueCount="118">
  <si>
    <t>Gevallen ballen per hindernis</t>
  </si>
  <si>
    <t>strafsec.</t>
  </si>
  <si>
    <t>finale</t>
  </si>
  <si>
    <t>(5 sec. per bal)</t>
  </si>
  <si>
    <t>in hindernis</t>
  </si>
  <si>
    <t>tijd</t>
  </si>
  <si>
    <t>totaal</t>
  </si>
  <si>
    <t>Nr.</t>
  </si>
  <si>
    <t>Naam</t>
  </si>
  <si>
    <t>div.</t>
  </si>
  <si>
    <t>sec.</t>
  </si>
  <si>
    <t>Eerste parcours</t>
  </si>
  <si>
    <t>Tweede parcours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</si>
  <si>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</si>
  <si>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</si>
  <si>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</si>
  <si>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</si>
  <si>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t>Jeugd</t>
  </si>
  <si>
    <t>Pony</t>
  </si>
  <si>
    <t>FINALE ENKELSPAN PONY</t>
  </si>
  <si>
    <t>FINALE ENKELSPAN PAARD</t>
  </si>
  <si>
    <t>FINALE TWEESPAN PAARD</t>
  </si>
  <si>
    <t>Ronald Tomassen</t>
  </si>
  <si>
    <t>Wilco Fabrie</t>
  </si>
  <si>
    <t>Henk Geurtsen</t>
  </si>
  <si>
    <t>Anton de Bruin</t>
  </si>
  <si>
    <t>René van Beek</t>
  </si>
  <si>
    <t>Dianne Legemaat</t>
  </si>
  <si>
    <t>Huib Pater</t>
  </si>
  <si>
    <t xml:space="preserve">Tandem </t>
  </si>
  <si>
    <t>FINALE TANDEM PONY</t>
  </si>
  <si>
    <t>FINALE VIERSPAN PONY</t>
  </si>
  <si>
    <t>Kessy de Feber</t>
  </si>
  <si>
    <t>Johan de Hoop</t>
  </si>
  <si>
    <t>Tom Leys</t>
  </si>
  <si>
    <t>Mike van Wijk</t>
  </si>
  <si>
    <t>Rob van Vogelpoel</t>
  </si>
  <si>
    <t>Bas de Koning</t>
  </si>
  <si>
    <t>Bert van den Hater</t>
  </si>
  <si>
    <t>FINALE TWEESPAN PONY</t>
  </si>
  <si>
    <t>Cees Wijntjes</t>
  </si>
  <si>
    <t>Wout Kok</t>
  </si>
  <si>
    <t>Calvin van Vogelpoel</t>
  </si>
  <si>
    <t>Jos Fokker</t>
  </si>
  <si>
    <t>Gert van den Hoek</t>
  </si>
  <si>
    <t>Jaap van der Wal</t>
  </si>
  <si>
    <t>Gerben van de Berkt</t>
  </si>
  <si>
    <t>Ingrid van Cleef</t>
  </si>
  <si>
    <t>Rex Pannekoek</t>
  </si>
  <si>
    <t>Janneke Schrijver</t>
  </si>
  <si>
    <t>Hendrik-Jan Beekhuiszen</t>
  </si>
  <si>
    <t>Nico van Dijk</t>
  </si>
  <si>
    <t>x</t>
  </si>
  <si>
    <t xml:space="preserve">Ingrid van Cleef </t>
  </si>
  <si>
    <t>Robin van der Weiden</t>
  </si>
  <si>
    <t>Daphne Kuijer</t>
  </si>
  <si>
    <t>Jaap de Vries</t>
  </si>
  <si>
    <t>Marga Rombout</t>
  </si>
  <si>
    <t>Gert-Jan van Bennekom</t>
  </si>
  <si>
    <t>Arie Dibbits</t>
  </si>
  <si>
    <t>Joop Gommers</t>
  </si>
  <si>
    <t>Teus Slob</t>
  </si>
  <si>
    <t>Bert Ruiter</t>
  </si>
  <si>
    <t>Marijke Kwint</t>
  </si>
  <si>
    <t>Marieke Hilhorst</t>
  </si>
  <si>
    <t>Bud de Gooijer</t>
  </si>
  <si>
    <t>Willem Doornkamp</t>
  </si>
  <si>
    <t>Nico Avezaath</t>
  </si>
  <si>
    <t>Aart Jonkers</t>
  </si>
  <si>
    <t>4-span pony</t>
  </si>
  <si>
    <t>Sanne Loman</t>
  </si>
  <si>
    <t>Ronald van Eijk</t>
  </si>
  <si>
    <t>Peter Hendrikse</t>
  </si>
  <si>
    <t>Jo Knippenberg</t>
  </si>
  <si>
    <t>Theo Wirds</t>
  </si>
  <si>
    <t>Karen Kwint</t>
  </si>
  <si>
    <t>Ries Brouwer</t>
  </si>
  <si>
    <t>Thijs Gerritsen</t>
  </si>
  <si>
    <t>Hary Loman</t>
  </si>
  <si>
    <t>Paul Loman</t>
  </si>
  <si>
    <t>Jarno de Boer</t>
  </si>
  <si>
    <t>1-span Paard</t>
  </si>
  <si>
    <t>1-span Pony</t>
  </si>
  <si>
    <t>John van Dorresteijn</t>
  </si>
  <si>
    <t>Martin Bliek</t>
  </si>
  <si>
    <t>Henri de Haas</t>
  </si>
  <si>
    <t>Eline Geurs</t>
  </si>
  <si>
    <t>2-span Pony</t>
  </si>
  <si>
    <t>2-span Paard</t>
  </si>
  <si>
    <t>Ad van Zandwijk</t>
  </si>
  <si>
    <t>Margreet Vroegh</t>
  </si>
  <si>
    <t>Dik Fabrie</t>
  </si>
  <si>
    <t>Cees Meel Roseboom</t>
  </si>
  <si>
    <t>Kees van Tuijl</t>
  </si>
  <si>
    <t>Marijke Hammink</t>
  </si>
  <si>
    <t>4-span Paard</t>
  </si>
  <si>
    <t>Marius Montauban</t>
  </si>
  <si>
    <t>Demi van Doorn</t>
  </si>
  <si>
    <t>Lotte Zaaijer</t>
  </si>
  <si>
    <t>Tosca van Bennekom</t>
  </si>
  <si>
    <t>Sven Woudeberg</t>
  </si>
  <si>
    <t>Robin de Vries</t>
  </si>
  <si>
    <t>Sophie Akkerman</t>
  </si>
  <si>
    <t>Marit de Hoop</t>
  </si>
  <si>
    <t>Mathijs van Jaarsveld</t>
  </si>
  <si>
    <t>Nick de Haas</t>
  </si>
  <si>
    <t>el</t>
  </si>
  <si>
    <t>-</t>
  </si>
  <si>
    <t xml:space="preserve"> </t>
  </si>
  <si>
    <t>Kees van de Beek</t>
  </si>
  <si>
    <t>Richard Urgert</t>
  </si>
  <si>
    <t>Mardie van den Hater</t>
  </si>
  <si>
    <t>NG</t>
  </si>
  <si>
    <t>Ewoud Boom</t>
  </si>
  <si>
    <t>Harry Loman</t>
  </si>
  <si>
    <t>dnf</t>
  </si>
  <si>
    <t>Plaats</t>
  </si>
  <si>
    <t>M4-Span indoor mini marathon Nimmerdor Leusden 2 januari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</si>
</sst>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trike/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6" xfId="0" applyFont="1" applyBorder="1"/>
    <xf numFmtId="0" fontId="0" fillId="0" borderId="7" xfId="0" applyBorder="1"/>
    <xf numFmtId="0" fontId="0" fillId="0" borderId="0" xfId="0" applyBorder="1"/>
    <xf numFmtId="2" fontId="0" fillId="0" borderId="0" xfId="0" applyNumberFormat="1" applyBorder="1"/>
    <xf numFmtId="2" fontId="2" fillId="0" borderId="8" xfId="0" applyNumberFormat="1" applyFont="1" applyFill="1" applyBorder="1"/>
    <xf numFmtId="0" fontId="0" fillId="0" borderId="6" xfId="0" applyBorder="1"/>
    <xf numFmtId="0" fontId="0" fillId="0" borderId="9" xfId="0" applyBorder="1"/>
    <xf numFmtId="2" fontId="0" fillId="0" borderId="7" xfId="0" applyNumberFormat="1" applyBorder="1"/>
    <xf numFmtId="0" fontId="2" fillId="0" borderId="6" xfId="0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Fill="1" applyBorder="1"/>
    <xf numFmtId="0" fontId="2" fillId="0" borderId="13" xfId="0" applyFont="1" applyFill="1" applyBorder="1"/>
    <xf numFmtId="2" fontId="2" fillId="0" borderId="11" xfId="0" applyNumberFormat="1" applyFont="1" applyBorder="1"/>
    <xf numFmtId="2" fontId="2" fillId="0" borderId="14" xfId="0" applyNumberFormat="1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6" xfId="0" applyFont="1" applyBorder="1"/>
    <xf numFmtId="2" fontId="2" fillId="0" borderId="16" xfId="0" applyNumberFormat="1" applyFont="1" applyBorder="1"/>
    <xf numFmtId="2" fontId="2" fillId="0" borderId="16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2" fontId="2" fillId="0" borderId="17" xfId="0" applyNumberFormat="1" applyFont="1" applyFill="1" applyBorder="1"/>
    <xf numFmtId="0" fontId="0" fillId="0" borderId="18" xfId="0" applyFill="1" applyBorder="1"/>
    <xf numFmtId="2" fontId="2" fillId="0" borderId="7" xfId="0" applyNumberFormat="1" applyFont="1" applyFill="1" applyBorder="1"/>
    <xf numFmtId="2" fontId="0" fillId="0" borderId="7" xfId="0" applyNumberFormat="1" applyFill="1" applyBorder="1"/>
    <xf numFmtId="2" fontId="2" fillId="0" borderId="19" xfId="0" applyNumberFormat="1" applyFont="1" applyFill="1" applyBorder="1"/>
    <xf numFmtId="0" fontId="0" fillId="0" borderId="20" xfId="0" applyFill="1" applyBorder="1"/>
    <xf numFmtId="2" fontId="2" fillId="0" borderId="11" xfId="0" applyNumberFormat="1" applyFont="1" applyFill="1" applyBorder="1"/>
    <xf numFmtId="2" fontId="2" fillId="0" borderId="21" xfId="0" applyNumberFormat="1" applyFont="1" applyFill="1" applyBorder="1"/>
    <xf numFmtId="0" fontId="2" fillId="0" borderId="22" xfId="0" applyFont="1" applyFill="1" applyBorder="1"/>
    <xf numFmtId="2" fontId="2" fillId="3" borderId="16" xfId="0" applyNumberFormat="1" applyFont="1" applyFill="1" applyBorder="1"/>
    <xf numFmtId="0" fontId="1" fillId="0" borderId="16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23" xfId="0" applyFont="1" applyBorder="1"/>
    <xf numFmtId="0" fontId="5" fillId="0" borderId="16" xfId="0" applyNumberFormat="1" applyFont="1" applyBorder="1" applyAlignment="1">
      <alignment horizontal="left"/>
    </xf>
    <xf numFmtId="0" fontId="5" fillId="0" borderId="16" xfId="0" applyFont="1" applyBorder="1"/>
    <xf numFmtId="0" fontId="2" fillId="0" borderId="24" xfId="0" applyFont="1" applyBorder="1"/>
    <xf numFmtId="2" fontId="2" fillId="0" borderId="24" xfId="0" applyNumberFormat="1" applyFont="1" applyBorder="1"/>
    <xf numFmtId="2" fontId="2" fillId="3" borderId="24" xfId="0" applyNumberFormat="1" applyFont="1" applyFill="1" applyBorder="1"/>
    <xf numFmtId="0" fontId="2" fillId="0" borderId="24" xfId="0" applyFont="1" applyFill="1" applyBorder="1"/>
    <xf numFmtId="2" fontId="2" fillId="0" borderId="24" xfId="0" applyNumberFormat="1" applyFont="1" applyFill="1" applyBorder="1"/>
    <xf numFmtId="0" fontId="1" fillId="0" borderId="24" xfId="0" applyFont="1" applyFill="1" applyBorder="1" applyAlignment="1">
      <alignment horizontal="center"/>
    </xf>
    <xf numFmtId="0" fontId="2" fillId="0" borderId="25" xfId="0" applyFont="1" applyBorder="1"/>
    <xf numFmtId="0" fontId="5" fillId="0" borderId="16" xfId="0" applyNumberFormat="1" applyFont="1" applyBorder="1" applyAlignment="1">
      <alignment horizontal="left" wrapText="1"/>
    </xf>
    <xf numFmtId="0" fontId="4" fillId="0" borderId="0" xfId="0" applyFont="1" applyBorder="1" applyAlignment="1">
      <alignment vertical="center"/>
    </xf>
    <xf numFmtId="0" fontId="5" fillId="3" borderId="16" xfId="0" applyNumberFormat="1" applyFont="1" applyFill="1" applyBorder="1" applyAlignment="1">
      <alignment horizontal="left"/>
    </xf>
    <xf numFmtId="0" fontId="2" fillId="3" borderId="16" xfId="0" applyFont="1" applyFill="1" applyBorder="1"/>
    <xf numFmtId="0" fontId="1" fillId="3" borderId="1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center"/>
    </xf>
    <xf numFmtId="0" fontId="2" fillId="3" borderId="23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3" xfId="0" applyFont="1" applyFill="1" applyBorder="1"/>
    <xf numFmtId="2" fontId="2" fillId="0" borderId="27" xfId="0" applyNumberFormat="1" applyFont="1" applyFill="1" applyBorder="1"/>
    <xf numFmtId="2" fontId="2" fillId="0" borderId="9" xfId="0" applyNumberFormat="1" applyFont="1" applyFill="1" applyBorder="1"/>
    <xf numFmtId="2" fontId="2" fillId="0" borderId="12" xfId="0" applyNumberFormat="1" applyFont="1" applyFill="1" applyBorder="1"/>
    <xf numFmtId="2" fontId="2" fillId="0" borderId="26" xfId="0" applyNumberFormat="1" applyFont="1" applyFill="1" applyBorder="1"/>
    <xf numFmtId="0" fontId="0" fillId="0" borderId="29" xfId="0" applyFill="1" applyBorder="1"/>
    <xf numFmtId="0" fontId="1" fillId="0" borderId="30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4" borderId="16" xfId="0" applyFont="1" applyFill="1" applyBorder="1"/>
    <xf numFmtId="0" fontId="0" fillId="2" borderId="5" xfId="0" applyFill="1" applyBorder="1"/>
    <xf numFmtId="0" fontId="0" fillId="2" borderId="8" xfId="0" applyFill="1" applyBorder="1"/>
    <xf numFmtId="0" fontId="2" fillId="2" borderId="8" xfId="0" applyFont="1" applyFill="1" applyBorder="1"/>
    <xf numFmtId="0" fontId="2" fillId="2" borderId="14" xfId="0" applyFont="1" applyFill="1" applyBorder="1"/>
    <xf numFmtId="0" fontId="2" fillId="2" borderId="27" xfId="0" applyFont="1" applyFill="1" applyBorder="1"/>
    <xf numFmtId="0" fontId="0" fillId="0" borderId="5" xfId="0" applyBorder="1"/>
    <xf numFmtId="0" fontId="0" fillId="0" borderId="8" xfId="0" applyBorder="1"/>
    <xf numFmtId="0" fontId="2" fillId="0" borderId="8" xfId="0" applyFont="1" applyBorder="1"/>
    <xf numFmtId="0" fontId="2" fillId="0" borderId="14" xfId="0" applyFont="1" applyBorder="1"/>
    <xf numFmtId="0" fontId="2" fillId="0" borderId="27" xfId="0" applyFont="1" applyFill="1" applyBorder="1"/>
    <xf numFmtId="0" fontId="5" fillId="0" borderId="32" xfId="0" applyNumberFormat="1" applyFont="1" applyBorder="1" applyAlignment="1">
      <alignment horizontal="left"/>
    </xf>
    <xf numFmtId="0" fontId="2" fillId="0" borderId="32" xfId="0" applyFont="1" applyBorder="1"/>
    <xf numFmtId="0" fontId="2" fillId="4" borderId="32" xfId="0" applyFont="1" applyFill="1" applyBorder="1"/>
    <xf numFmtId="2" fontId="2" fillId="0" borderId="32" xfId="0" applyNumberFormat="1" applyFont="1" applyBorder="1"/>
    <xf numFmtId="2" fontId="2" fillId="0" borderId="31" xfId="0" applyNumberFormat="1" applyFont="1" applyFill="1" applyBorder="1"/>
    <xf numFmtId="0" fontId="2" fillId="0" borderId="33" xfId="0" applyFont="1" applyFill="1" applyBorder="1"/>
    <xf numFmtId="0" fontId="2" fillId="0" borderId="32" xfId="0" applyFont="1" applyFill="1" applyBorder="1"/>
    <xf numFmtId="2" fontId="2" fillId="0" borderId="32" xfId="0" applyNumberFormat="1" applyFont="1" applyFill="1" applyBorder="1"/>
    <xf numFmtId="2" fontId="2" fillId="0" borderId="34" xfId="0" applyNumberFormat="1" applyFont="1" applyFill="1" applyBorder="1"/>
    <xf numFmtId="0" fontId="1" fillId="0" borderId="35" xfId="0" applyFont="1" applyFill="1" applyBorder="1" applyAlignment="1">
      <alignment horizontal="center"/>
    </xf>
    <xf numFmtId="0" fontId="6" fillId="0" borderId="37" xfId="0" applyFont="1" applyBorder="1"/>
    <xf numFmtId="0" fontId="6" fillId="0" borderId="38" xfId="0" applyFont="1" applyBorder="1"/>
    <xf numFmtId="0" fontId="6" fillId="4" borderId="38" xfId="0" applyFont="1" applyFill="1" applyBorder="1"/>
    <xf numFmtId="2" fontId="6" fillId="0" borderId="38" xfId="0" applyNumberFormat="1" applyFont="1" applyBorder="1"/>
    <xf numFmtId="2" fontId="6" fillId="0" borderId="39" xfId="0" applyNumberFormat="1" applyFont="1" applyFill="1" applyBorder="1"/>
    <xf numFmtId="0" fontId="6" fillId="0" borderId="40" xfId="0" applyFont="1" applyBorder="1"/>
    <xf numFmtId="2" fontId="6" fillId="0" borderId="38" xfId="0" applyNumberFormat="1" applyFont="1" applyFill="1" applyBorder="1"/>
    <xf numFmtId="2" fontId="6" fillId="0" borderId="41" xfId="0" applyNumberFormat="1" applyFont="1" applyFill="1" applyBorder="1"/>
    <xf numFmtId="0" fontId="1" fillId="4" borderId="36" xfId="0" applyFont="1" applyFill="1" applyBorder="1" applyAlignment="1">
      <alignment horizontal="center"/>
    </xf>
    <xf numFmtId="0" fontId="5" fillId="0" borderId="21" xfId="0" applyNumberFormat="1" applyFont="1" applyBorder="1" applyAlignment="1">
      <alignment horizontal="left"/>
    </xf>
    <xf numFmtId="0" fontId="2" fillId="0" borderId="21" xfId="0" applyFont="1" applyBorder="1"/>
    <xf numFmtId="0" fontId="2" fillId="4" borderId="21" xfId="0" applyFont="1" applyFill="1" applyBorder="1"/>
    <xf numFmtId="2" fontId="2" fillId="0" borderId="21" xfId="0" applyNumberFormat="1" applyFont="1" applyBorder="1"/>
    <xf numFmtId="2" fontId="2" fillId="0" borderId="22" xfId="0" applyNumberFormat="1" applyFont="1" applyFill="1" applyBorder="1"/>
    <xf numFmtId="0" fontId="2" fillId="0" borderId="11" xfId="0" applyFont="1" applyFill="1" applyBorder="1"/>
    <xf numFmtId="0" fontId="2" fillId="0" borderId="21" xfId="0" applyFont="1" applyFill="1" applyBorder="1"/>
    <xf numFmtId="0" fontId="1" fillId="0" borderId="28" xfId="0" applyFont="1" applyFill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2" fontId="2" fillId="0" borderId="34" xfId="0" quotePrefix="1" applyNumberFormat="1" applyFont="1" applyFill="1" applyBorder="1"/>
    <xf numFmtId="2" fontId="2" fillId="0" borderId="26" xfId="0" quotePrefix="1" applyNumberFormat="1" applyFont="1" applyFill="1" applyBorder="1"/>
    <xf numFmtId="0" fontId="1" fillId="0" borderId="42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9" fillId="0" borderId="43" xfId="0" applyFont="1" applyBorder="1"/>
    <xf numFmtId="0" fontId="2" fillId="0" borderId="33" xfId="0" applyFont="1" applyBorder="1"/>
    <xf numFmtId="0" fontId="5" fillId="0" borderId="32" xfId="0" applyFont="1" applyBorder="1"/>
    <xf numFmtId="2" fontId="2" fillId="3" borderId="27" xfId="0" applyNumberFormat="1" applyFont="1" applyFill="1" applyBorder="1"/>
    <xf numFmtId="2" fontId="2" fillId="3" borderId="26" xfId="0" applyNumberFormat="1" applyFont="1" applyFill="1" applyBorder="1"/>
    <xf numFmtId="0" fontId="1" fillId="3" borderId="30" xfId="0" applyFont="1" applyFill="1" applyBorder="1" applyAlignment="1">
      <alignment horizontal="center"/>
    </xf>
    <xf numFmtId="0" fontId="5" fillId="3" borderId="16" xfId="0" applyFont="1" applyFill="1" applyBorder="1"/>
    <xf numFmtId="0" fontId="5" fillId="3" borderId="32" xfId="0" applyFont="1" applyFill="1" applyBorder="1"/>
    <xf numFmtId="0" fontId="2" fillId="3" borderId="32" xfId="0" applyFont="1" applyFill="1" applyBorder="1"/>
    <xf numFmtId="2" fontId="2" fillId="3" borderId="32" xfId="0" applyNumberFormat="1" applyFont="1" applyFill="1" applyBorder="1"/>
    <xf numFmtId="2" fontId="2" fillId="3" borderId="31" xfId="0" applyNumberFormat="1" applyFont="1" applyFill="1" applyBorder="1"/>
    <xf numFmtId="0" fontId="2" fillId="3" borderId="33" xfId="0" applyFont="1" applyFill="1" applyBorder="1"/>
    <xf numFmtId="2" fontId="2" fillId="3" borderId="34" xfId="0" applyNumberFormat="1" applyFont="1" applyFill="1" applyBorder="1"/>
    <xf numFmtId="0" fontId="1" fillId="3" borderId="35" xfId="0" applyFont="1" applyFill="1" applyBorder="1" applyAlignment="1">
      <alignment horizontal="center"/>
    </xf>
    <xf numFmtId="0" fontId="10" fillId="0" borderId="16" xfId="0" applyNumberFormat="1" applyFont="1" applyBorder="1" applyAlignment="1">
      <alignment horizontal="left"/>
    </xf>
    <xf numFmtId="0" fontId="5" fillId="0" borderId="21" xfId="0" applyFont="1" applyBorder="1"/>
    <xf numFmtId="0" fontId="5" fillId="3" borderId="21" xfId="0" applyFont="1" applyFill="1" applyBorder="1"/>
    <xf numFmtId="0" fontId="2" fillId="3" borderId="21" xfId="0" applyFont="1" applyFill="1" applyBorder="1"/>
    <xf numFmtId="2" fontId="2" fillId="3" borderId="21" xfId="0" applyNumberFormat="1" applyFont="1" applyFill="1" applyBorder="1"/>
    <xf numFmtId="2" fontId="2" fillId="3" borderId="22" xfId="0" applyNumberFormat="1" applyFont="1" applyFill="1" applyBorder="1"/>
    <xf numFmtId="0" fontId="2" fillId="3" borderId="11" xfId="0" applyFont="1" applyFill="1" applyBorder="1"/>
    <xf numFmtId="2" fontId="2" fillId="3" borderId="12" xfId="0" applyNumberFormat="1" applyFont="1" applyFill="1" applyBorder="1"/>
    <xf numFmtId="0" fontId="11" fillId="2" borderId="16" xfId="0" applyNumberFormat="1" applyFont="1" applyFill="1" applyBorder="1" applyAlignment="1">
      <alignment horizontal="left"/>
    </xf>
    <xf numFmtId="0" fontId="11" fillId="2" borderId="16" xfId="0" applyFont="1" applyFill="1" applyBorder="1"/>
    <xf numFmtId="2" fontId="11" fillId="2" borderId="16" xfId="0" applyNumberFormat="1" applyFont="1" applyFill="1" applyBorder="1"/>
    <xf numFmtId="2" fontId="11" fillId="2" borderId="27" xfId="0" applyNumberFormat="1" applyFont="1" applyFill="1" applyBorder="1"/>
    <xf numFmtId="0" fontId="11" fillId="2" borderId="23" xfId="0" applyFont="1" applyFill="1" applyBorder="1"/>
    <xf numFmtId="2" fontId="11" fillId="2" borderId="26" xfId="0" applyNumberFormat="1" applyFont="1" applyFill="1" applyBorder="1"/>
    <xf numFmtId="0" fontId="11" fillId="2" borderId="32" xfId="0" applyFont="1" applyFill="1" applyBorder="1"/>
    <xf numFmtId="2" fontId="11" fillId="2" borderId="32" xfId="0" applyNumberFormat="1" applyFont="1" applyFill="1" applyBorder="1"/>
    <xf numFmtId="2" fontId="11" fillId="2" borderId="31" xfId="0" applyNumberFormat="1" applyFont="1" applyFill="1" applyBorder="1"/>
    <xf numFmtId="0" fontId="11" fillId="2" borderId="33" xfId="0" applyFont="1" applyFill="1" applyBorder="1"/>
    <xf numFmtId="2" fontId="11" fillId="2" borderId="34" xfId="0" applyNumberFormat="1" applyFont="1" applyFill="1" applyBorder="1"/>
    <xf numFmtId="0" fontId="5" fillId="3" borderId="32" xfId="0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/>
    </xf>
    <xf numFmtId="2" fontId="2" fillId="0" borderId="13" xfId="0" applyNumberFormat="1" applyFont="1" applyFill="1" applyBorder="1"/>
    <xf numFmtId="0" fontId="2" fillId="0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6" xfId="0" applyNumberFormat="1" applyFont="1" applyBorder="1" applyAlignment="1">
      <alignment horizontal="left"/>
    </xf>
    <xf numFmtId="0" fontId="13" fillId="0" borderId="16" xfId="0" applyFont="1" applyBorder="1"/>
    <xf numFmtId="0" fontId="13" fillId="4" borderId="16" xfId="0" applyFont="1" applyFill="1" applyBorder="1"/>
    <xf numFmtId="2" fontId="13" fillId="0" borderId="16" xfId="0" applyNumberFormat="1" applyFont="1" applyBorder="1"/>
    <xf numFmtId="2" fontId="13" fillId="0" borderId="27" xfId="0" applyNumberFormat="1" applyFont="1" applyFill="1" applyBorder="1"/>
    <xf numFmtId="0" fontId="13" fillId="0" borderId="23" xfId="0" applyFont="1" applyBorder="1"/>
    <xf numFmtId="2" fontId="13" fillId="0" borderId="16" xfId="0" applyNumberFormat="1" applyFont="1" applyFill="1" applyBorder="1"/>
    <xf numFmtId="2" fontId="13" fillId="0" borderId="26" xfId="0" applyNumberFormat="1" applyFont="1" applyFill="1" applyBorder="1"/>
    <xf numFmtId="0" fontId="13" fillId="0" borderId="23" xfId="0" applyFont="1" applyFill="1" applyBorder="1"/>
    <xf numFmtId="0" fontId="13" fillId="0" borderId="16" xfId="0" applyFont="1" applyFill="1" applyBorder="1"/>
    <xf numFmtId="0" fontId="14" fillId="0" borderId="30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W42"/>
  <sheetViews>
    <sheetView zoomScale="120" zoomScaleNormal="120" workbookViewId="0">
      <pane xSplit="2" ySplit="8" topLeftCell="C10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4.5" x14ac:dyDescent="0.35"/>
  <cols>
    <col min="1" max="1" width="2.1796875" style="129" bestFit="1" customWidth="1"/>
    <col min="2" max="2" width="16.1796875" customWidth="1"/>
    <col min="3" max="7" width="1.90625" bestFit="1" customWidth="1"/>
    <col min="8" max="8" width="2.453125" bestFit="1" customWidth="1"/>
    <col min="9" max="11" width="1.90625" bestFit="1" customWidth="1"/>
    <col min="12" max="12" width="2.6328125" customWidth="1"/>
    <col min="13" max="13" width="2.54296875" customWidth="1"/>
    <col min="14" max="19" width="2.453125" customWidth="1"/>
    <col min="20" max="20" width="2.6328125" customWidth="1"/>
    <col min="21" max="21" width="2.54296875" customWidth="1"/>
    <col min="22" max="22" width="3.453125" customWidth="1"/>
    <col min="23" max="23" width="5.453125" customWidth="1"/>
    <col min="24" max="24" width="6.81640625" customWidth="1"/>
    <col min="25" max="33" width="1.90625" bestFit="1" customWidth="1"/>
    <col min="34" max="34" width="2.54296875" customWidth="1"/>
    <col min="35" max="35" width="2.453125" customWidth="1"/>
    <col min="36" max="36" width="2.6328125" customWidth="1"/>
    <col min="37" max="37" width="2.6328125" bestFit="1" customWidth="1"/>
    <col min="38" max="41" width="2.6328125" customWidth="1"/>
    <col min="42" max="42" width="2.453125" customWidth="1"/>
    <col min="43" max="43" width="2.6328125" customWidth="1"/>
    <col min="44" max="44" width="3.54296875" customWidth="1"/>
    <col min="45" max="45" width="5.90625" customWidth="1"/>
    <col min="46" max="46" width="8" customWidth="1"/>
    <col min="47" max="47" width="6.90625" customWidth="1"/>
    <col min="48" max="48" width="5.6328125" customWidth="1"/>
  </cols>
  <sheetData>
    <row r="1" spans="1:48" ht="24" thickBot="1" x14ac:dyDescent="0.6">
      <c r="A1" s="190" t="s">
        <v>117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8" x14ac:dyDescent="0.35">
      <c r="A2" s="128"/>
      <c r="B2" s="121" t="s">
        <v>17</v>
      </c>
      <c r="C2" s="185" t="s">
        <v>11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  <c r="Y2" s="185" t="s">
        <v>12</v>
      </c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7"/>
      <c r="AU2" s="31"/>
      <c r="AV2" s="32"/>
    </row>
    <row r="3" spans="1:48" x14ac:dyDescent="0.35">
      <c r="A3" s="128"/>
      <c r="B3" s="12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34"/>
      <c r="AU3" s="77"/>
      <c r="AV3" s="80"/>
    </row>
    <row r="4" spans="1:48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6"/>
      <c r="AT4" s="34"/>
      <c r="AU4" s="77"/>
      <c r="AV4" s="80"/>
    </row>
    <row r="5" spans="1:48" x14ac:dyDescent="0.35">
      <c r="B5" s="4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/>
      <c r="W5" s="10"/>
      <c r="X5" s="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34"/>
      <c r="AU5" s="77"/>
      <c r="AV5" s="80"/>
    </row>
    <row r="6" spans="1:48" x14ac:dyDescent="0.35">
      <c r="B6" s="12"/>
      <c r="C6" s="182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61"/>
      <c r="Q6" s="61"/>
      <c r="R6" s="74"/>
      <c r="S6" s="74"/>
      <c r="T6" s="182" t="s">
        <v>1</v>
      </c>
      <c r="U6" s="183"/>
      <c r="V6" s="184"/>
      <c r="W6" s="10"/>
      <c r="X6" s="7" t="s">
        <v>13</v>
      </c>
      <c r="Y6" s="183" t="s">
        <v>0</v>
      </c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61"/>
      <c r="AM6" s="61"/>
      <c r="AN6" s="74"/>
      <c r="AO6" s="74"/>
      <c r="AP6" s="182" t="s">
        <v>1</v>
      </c>
      <c r="AQ6" s="183"/>
      <c r="AR6" s="184"/>
      <c r="AS6" s="10"/>
      <c r="AT6" s="33" t="s">
        <v>14</v>
      </c>
      <c r="AU6" s="77" t="s">
        <v>15</v>
      </c>
      <c r="AV6" s="80"/>
    </row>
    <row r="7" spans="1:48" x14ac:dyDescent="0.35">
      <c r="B7" s="12"/>
      <c r="C7" s="182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61"/>
      <c r="Q7" s="61"/>
      <c r="R7" s="74"/>
      <c r="S7" s="74"/>
      <c r="T7" s="182" t="s">
        <v>4</v>
      </c>
      <c r="U7" s="183"/>
      <c r="V7" s="184"/>
      <c r="W7" s="13" t="s">
        <v>5</v>
      </c>
      <c r="X7" s="7" t="s">
        <v>6</v>
      </c>
      <c r="Y7" s="183" t="s">
        <v>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61"/>
      <c r="AM7" s="61"/>
      <c r="AN7" s="74"/>
      <c r="AO7" s="74"/>
      <c r="AP7" s="182" t="s">
        <v>4</v>
      </c>
      <c r="AQ7" s="183"/>
      <c r="AR7" s="184"/>
      <c r="AS7" s="13" t="s">
        <v>5</v>
      </c>
      <c r="AT7" s="33" t="s">
        <v>6</v>
      </c>
      <c r="AU7" s="77" t="s">
        <v>6</v>
      </c>
      <c r="AV7" s="80"/>
    </row>
    <row r="8" spans="1:48" x14ac:dyDescent="0.35">
      <c r="B8" s="15" t="s">
        <v>8</v>
      </c>
      <c r="C8" s="16">
        <v>1</v>
      </c>
      <c r="D8" s="17">
        <v>2</v>
      </c>
      <c r="E8" s="17">
        <v>3</v>
      </c>
      <c r="F8" s="17">
        <v>4</v>
      </c>
      <c r="G8" s="17"/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/>
      <c r="P8" s="17">
        <v>14</v>
      </c>
      <c r="Q8" s="17">
        <v>15</v>
      </c>
      <c r="R8" s="17">
        <v>16</v>
      </c>
      <c r="S8" s="17">
        <v>17</v>
      </c>
      <c r="T8" s="18">
        <v>5</v>
      </c>
      <c r="U8" s="19">
        <v>13</v>
      </c>
      <c r="V8" s="15" t="s">
        <v>9</v>
      </c>
      <c r="W8" s="20" t="s">
        <v>10</v>
      </c>
      <c r="X8" s="21" t="s">
        <v>10</v>
      </c>
      <c r="Y8" s="17">
        <v>1</v>
      </c>
      <c r="Z8" s="17">
        <v>2</v>
      </c>
      <c r="AA8" s="17">
        <v>3</v>
      </c>
      <c r="AB8" s="17">
        <v>4</v>
      </c>
      <c r="AC8" s="17"/>
      <c r="AD8" s="17">
        <v>6</v>
      </c>
      <c r="AE8" s="17">
        <v>7</v>
      </c>
      <c r="AF8" s="17">
        <v>8</v>
      </c>
      <c r="AG8" s="17">
        <v>9</v>
      </c>
      <c r="AH8" s="17">
        <v>10</v>
      </c>
      <c r="AI8" s="17">
        <v>11</v>
      </c>
      <c r="AJ8" s="17">
        <v>12</v>
      </c>
      <c r="AK8" s="17"/>
      <c r="AL8" s="17">
        <v>14</v>
      </c>
      <c r="AM8" s="17">
        <v>15</v>
      </c>
      <c r="AN8" s="17">
        <v>16</v>
      </c>
      <c r="AO8" s="17">
        <v>17</v>
      </c>
      <c r="AP8" s="18">
        <v>5</v>
      </c>
      <c r="AQ8" s="19">
        <v>13</v>
      </c>
      <c r="AR8" s="15" t="s">
        <v>9</v>
      </c>
      <c r="AS8" s="20" t="s">
        <v>10</v>
      </c>
      <c r="AT8" s="37" t="s">
        <v>10</v>
      </c>
      <c r="AU8" s="78" t="s">
        <v>10</v>
      </c>
      <c r="AV8" s="82" t="s">
        <v>16</v>
      </c>
    </row>
    <row r="9" spans="1:48" x14ac:dyDescent="0.35">
      <c r="A9" s="129">
        <v>7</v>
      </c>
      <c r="B9" s="168" t="s">
        <v>101</v>
      </c>
      <c r="C9" s="169"/>
      <c r="D9" s="169"/>
      <c r="E9" s="169"/>
      <c r="F9" s="169"/>
      <c r="G9" s="170"/>
      <c r="H9" s="169"/>
      <c r="I9" s="169"/>
      <c r="J9" s="169"/>
      <c r="K9" s="169"/>
      <c r="L9" s="169"/>
      <c r="M9" s="169"/>
      <c r="N9" s="169"/>
      <c r="O9" s="170"/>
      <c r="P9" s="169"/>
      <c r="Q9" s="169"/>
      <c r="R9" s="169"/>
      <c r="S9" s="169">
        <v>1</v>
      </c>
      <c r="T9" s="169"/>
      <c r="U9" s="169"/>
      <c r="V9" s="169"/>
      <c r="W9" s="171">
        <v>147.02000000000001</v>
      </c>
      <c r="X9" s="172">
        <f t="shared" ref="X9:X15" si="0">W9+(SUM(C9:S9)*5)+T9+U9+V9</f>
        <v>152.02000000000001</v>
      </c>
      <c r="Y9" s="173"/>
      <c r="Z9" s="169"/>
      <c r="AA9" s="169"/>
      <c r="AB9" s="169"/>
      <c r="AC9" s="170"/>
      <c r="AD9" s="169"/>
      <c r="AE9" s="169"/>
      <c r="AF9" s="169"/>
      <c r="AG9" s="169"/>
      <c r="AH9" s="169"/>
      <c r="AI9" s="169"/>
      <c r="AJ9" s="169"/>
      <c r="AK9" s="170"/>
      <c r="AL9" s="169"/>
      <c r="AM9" s="169"/>
      <c r="AN9" s="169"/>
      <c r="AO9" s="169"/>
      <c r="AP9" s="169"/>
      <c r="AQ9" s="169">
        <v>5</v>
      </c>
      <c r="AR9" s="169"/>
      <c r="AS9" s="171">
        <v>133.01</v>
      </c>
      <c r="AT9" s="174">
        <f t="shared" ref="AT9:AT15" si="1">AS9+(SUM(Y9:AO9)*5)+AP9+AQ9+AR9</f>
        <v>138.01</v>
      </c>
      <c r="AU9" s="175">
        <f t="shared" ref="AU9:AU15" si="2">SUM(AT9,X9)</f>
        <v>290.02999999999997</v>
      </c>
      <c r="AV9" s="81">
        <v>1</v>
      </c>
    </row>
    <row r="10" spans="1:48" x14ac:dyDescent="0.35">
      <c r="A10" s="129">
        <v>6</v>
      </c>
      <c r="B10" s="168" t="s">
        <v>100</v>
      </c>
      <c r="C10" s="169"/>
      <c r="D10" s="169"/>
      <c r="E10" s="169"/>
      <c r="F10" s="169"/>
      <c r="G10" s="170"/>
      <c r="H10" s="169"/>
      <c r="I10" s="169"/>
      <c r="J10" s="169"/>
      <c r="K10" s="169">
        <v>1</v>
      </c>
      <c r="L10" s="169"/>
      <c r="M10" s="169"/>
      <c r="N10" s="169"/>
      <c r="O10" s="170"/>
      <c r="P10" s="169"/>
      <c r="Q10" s="169"/>
      <c r="R10" s="169"/>
      <c r="S10" s="169"/>
      <c r="T10" s="169"/>
      <c r="U10" s="169"/>
      <c r="V10" s="169"/>
      <c r="W10" s="171">
        <v>156.65</v>
      </c>
      <c r="X10" s="172">
        <f t="shared" si="0"/>
        <v>161.65</v>
      </c>
      <c r="Y10" s="176"/>
      <c r="Z10" s="177"/>
      <c r="AA10" s="177"/>
      <c r="AB10" s="177"/>
      <c r="AC10" s="170"/>
      <c r="AD10" s="177"/>
      <c r="AE10" s="177"/>
      <c r="AF10" s="177"/>
      <c r="AG10" s="177"/>
      <c r="AH10" s="177"/>
      <c r="AI10" s="177"/>
      <c r="AJ10" s="177"/>
      <c r="AK10" s="170"/>
      <c r="AL10" s="177"/>
      <c r="AM10" s="177"/>
      <c r="AN10" s="177"/>
      <c r="AO10" s="177"/>
      <c r="AP10" s="177"/>
      <c r="AQ10" s="177"/>
      <c r="AR10" s="177"/>
      <c r="AS10" s="174">
        <v>140.69</v>
      </c>
      <c r="AT10" s="174">
        <f t="shared" si="1"/>
        <v>140.69</v>
      </c>
      <c r="AU10" s="175">
        <f t="shared" si="2"/>
        <v>302.34000000000003</v>
      </c>
      <c r="AV10" s="81">
        <v>2</v>
      </c>
    </row>
    <row r="11" spans="1:48" x14ac:dyDescent="0.35">
      <c r="A11" s="129">
        <v>9</v>
      </c>
      <c r="B11" s="168" t="s">
        <v>103</v>
      </c>
      <c r="C11" s="169"/>
      <c r="D11" s="169"/>
      <c r="E11" s="169"/>
      <c r="F11" s="169"/>
      <c r="G11" s="170"/>
      <c r="H11" s="169"/>
      <c r="I11" s="169"/>
      <c r="J11" s="169"/>
      <c r="K11" s="169"/>
      <c r="L11" s="169"/>
      <c r="M11" s="169"/>
      <c r="N11" s="169"/>
      <c r="O11" s="170"/>
      <c r="P11" s="169"/>
      <c r="Q11" s="169"/>
      <c r="R11" s="169"/>
      <c r="S11" s="169"/>
      <c r="T11" s="169">
        <v>5</v>
      </c>
      <c r="U11" s="169"/>
      <c r="V11" s="169"/>
      <c r="W11" s="171">
        <v>145.21</v>
      </c>
      <c r="X11" s="172">
        <f t="shared" si="0"/>
        <v>150.21</v>
      </c>
      <c r="Y11" s="173"/>
      <c r="Z11" s="169"/>
      <c r="AA11" s="169"/>
      <c r="AB11" s="169"/>
      <c r="AC11" s="170"/>
      <c r="AD11" s="169"/>
      <c r="AE11" s="169"/>
      <c r="AF11" s="169">
        <v>1</v>
      </c>
      <c r="AG11" s="169">
        <v>1</v>
      </c>
      <c r="AH11" s="169"/>
      <c r="AI11" s="169"/>
      <c r="AJ11" s="169"/>
      <c r="AK11" s="170"/>
      <c r="AL11" s="169"/>
      <c r="AM11" s="169"/>
      <c r="AN11" s="169"/>
      <c r="AO11" s="169"/>
      <c r="AP11" s="169"/>
      <c r="AQ11" s="169"/>
      <c r="AR11" s="169"/>
      <c r="AS11" s="171">
        <v>145.72999999999999</v>
      </c>
      <c r="AT11" s="174">
        <f t="shared" si="1"/>
        <v>155.72999999999999</v>
      </c>
      <c r="AU11" s="175">
        <f t="shared" si="2"/>
        <v>305.94</v>
      </c>
      <c r="AV11" s="125">
        <v>3</v>
      </c>
    </row>
    <row r="12" spans="1:48" x14ac:dyDescent="0.35">
      <c r="A12" s="129">
        <v>10</v>
      </c>
      <c r="B12" s="47" t="s">
        <v>104</v>
      </c>
      <c r="C12" s="24"/>
      <c r="D12" s="24"/>
      <c r="E12" s="24"/>
      <c r="F12" s="24"/>
      <c r="G12" s="83"/>
      <c r="H12" s="24"/>
      <c r="I12" s="24"/>
      <c r="J12" s="24">
        <v>1</v>
      </c>
      <c r="K12" s="24"/>
      <c r="L12" s="24"/>
      <c r="M12" s="24"/>
      <c r="N12" s="24"/>
      <c r="O12" s="83"/>
      <c r="P12" s="24"/>
      <c r="Q12" s="24"/>
      <c r="R12" s="24"/>
      <c r="S12" s="24"/>
      <c r="T12" s="24"/>
      <c r="U12" s="24"/>
      <c r="V12" s="24"/>
      <c r="W12" s="25">
        <v>154.87</v>
      </c>
      <c r="X12" s="26">
        <f t="shared" si="0"/>
        <v>159.87</v>
      </c>
      <c r="Y12" s="23"/>
      <c r="Z12" s="23"/>
      <c r="AA12" s="23"/>
      <c r="AB12" s="23"/>
      <c r="AC12" s="83"/>
      <c r="AD12" s="23"/>
      <c r="AE12" s="23"/>
      <c r="AF12" s="23"/>
      <c r="AG12" s="23"/>
      <c r="AH12" s="23"/>
      <c r="AI12" s="23"/>
      <c r="AJ12" s="23"/>
      <c r="AK12" s="83"/>
      <c r="AL12" s="23"/>
      <c r="AM12" s="23"/>
      <c r="AN12" s="23">
        <v>1</v>
      </c>
      <c r="AO12" s="23"/>
      <c r="AP12" s="23"/>
      <c r="AQ12" s="23"/>
      <c r="AR12" s="23"/>
      <c r="AS12" s="26">
        <v>152.31</v>
      </c>
      <c r="AT12" s="26">
        <f t="shared" si="1"/>
        <v>157.31</v>
      </c>
      <c r="AU12" s="79">
        <f t="shared" si="2"/>
        <v>317.18</v>
      </c>
      <c r="AV12" s="178">
        <v>4</v>
      </c>
    </row>
    <row r="13" spans="1:48" x14ac:dyDescent="0.35">
      <c r="A13" s="129">
        <v>3</v>
      </c>
      <c r="B13" s="113" t="s">
        <v>98</v>
      </c>
      <c r="C13" s="114"/>
      <c r="D13" s="114"/>
      <c r="E13" s="114"/>
      <c r="F13" s="114"/>
      <c r="G13" s="115"/>
      <c r="H13" s="114"/>
      <c r="I13" s="114"/>
      <c r="J13" s="114"/>
      <c r="K13" s="114"/>
      <c r="L13" s="114"/>
      <c r="M13" s="114">
        <v>4</v>
      </c>
      <c r="N13" s="114"/>
      <c r="O13" s="115"/>
      <c r="P13" s="114"/>
      <c r="Q13" s="114"/>
      <c r="R13" s="114"/>
      <c r="S13" s="114"/>
      <c r="T13" s="114"/>
      <c r="U13" s="114"/>
      <c r="V13" s="114"/>
      <c r="W13" s="116">
        <v>159.32</v>
      </c>
      <c r="X13" s="117">
        <f t="shared" si="0"/>
        <v>179.32</v>
      </c>
      <c r="Y13" s="118"/>
      <c r="Z13" s="119"/>
      <c r="AA13" s="119"/>
      <c r="AB13" s="119"/>
      <c r="AC13" s="115"/>
      <c r="AD13" s="119"/>
      <c r="AE13" s="119"/>
      <c r="AF13" s="119"/>
      <c r="AG13" s="119"/>
      <c r="AH13" s="119"/>
      <c r="AI13" s="119"/>
      <c r="AJ13" s="119"/>
      <c r="AK13" s="115"/>
      <c r="AL13" s="119"/>
      <c r="AM13" s="119"/>
      <c r="AN13" s="119"/>
      <c r="AO13" s="119"/>
      <c r="AP13" s="119"/>
      <c r="AQ13" s="119"/>
      <c r="AR13" s="119"/>
      <c r="AS13" s="38">
        <v>151.6</v>
      </c>
      <c r="AT13" s="38">
        <f t="shared" si="1"/>
        <v>151.6</v>
      </c>
      <c r="AU13" s="78">
        <f t="shared" si="2"/>
        <v>330.91999999999996</v>
      </c>
      <c r="AV13" s="179">
        <v>5</v>
      </c>
    </row>
    <row r="14" spans="1:48" x14ac:dyDescent="0.35">
      <c r="A14" s="129">
        <v>1</v>
      </c>
      <c r="B14" s="47" t="s">
        <v>96</v>
      </c>
      <c r="C14" s="23"/>
      <c r="D14" s="23"/>
      <c r="E14" s="23"/>
      <c r="F14" s="23"/>
      <c r="G14" s="83"/>
      <c r="H14" s="23"/>
      <c r="I14" s="23"/>
      <c r="J14" s="23"/>
      <c r="K14" s="23"/>
      <c r="L14" s="23"/>
      <c r="M14" s="23"/>
      <c r="N14" s="23"/>
      <c r="O14" s="83"/>
      <c r="P14" s="23"/>
      <c r="Q14" s="23"/>
      <c r="R14" s="23">
        <v>1</v>
      </c>
      <c r="S14" s="23"/>
      <c r="T14" s="23">
        <v>5</v>
      </c>
      <c r="U14" s="23"/>
      <c r="V14" s="23"/>
      <c r="W14" s="26">
        <v>209.13</v>
      </c>
      <c r="X14" s="76">
        <f t="shared" si="0"/>
        <v>219.13</v>
      </c>
      <c r="Y14" s="75"/>
      <c r="Z14" s="23"/>
      <c r="AA14" s="23"/>
      <c r="AB14" s="23"/>
      <c r="AC14" s="83"/>
      <c r="AD14" s="23"/>
      <c r="AE14" s="23"/>
      <c r="AF14" s="23"/>
      <c r="AG14" s="23"/>
      <c r="AH14" s="23"/>
      <c r="AI14" s="23"/>
      <c r="AJ14" s="23"/>
      <c r="AK14" s="83"/>
      <c r="AL14" s="23"/>
      <c r="AM14" s="23"/>
      <c r="AN14" s="23">
        <v>1</v>
      </c>
      <c r="AO14" s="23"/>
      <c r="AP14" s="23"/>
      <c r="AQ14" s="23"/>
      <c r="AR14" s="23"/>
      <c r="AS14" s="26">
        <v>179.84</v>
      </c>
      <c r="AT14" s="26">
        <f t="shared" si="1"/>
        <v>184.84</v>
      </c>
      <c r="AU14" s="79">
        <f t="shared" si="2"/>
        <v>403.97</v>
      </c>
      <c r="AV14" s="178">
        <v>6</v>
      </c>
    </row>
    <row r="15" spans="1:48" x14ac:dyDescent="0.35">
      <c r="A15" s="129">
        <v>2</v>
      </c>
      <c r="B15" s="47" t="s">
        <v>97</v>
      </c>
      <c r="C15" s="24"/>
      <c r="D15" s="24"/>
      <c r="E15" s="24"/>
      <c r="F15" s="24"/>
      <c r="G15" s="83"/>
      <c r="H15" s="24"/>
      <c r="I15" s="24"/>
      <c r="J15" s="24"/>
      <c r="K15" s="24"/>
      <c r="L15" s="24"/>
      <c r="M15" s="24"/>
      <c r="N15" s="24"/>
      <c r="O15" s="83"/>
      <c r="P15" s="24"/>
      <c r="Q15" s="24"/>
      <c r="R15" s="24"/>
      <c r="S15" s="24"/>
      <c r="T15" s="24"/>
      <c r="U15" s="24"/>
      <c r="V15" s="24"/>
      <c r="W15" s="25">
        <v>235.1</v>
      </c>
      <c r="X15" s="76">
        <f t="shared" si="0"/>
        <v>235.1</v>
      </c>
      <c r="Y15" s="46"/>
      <c r="Z15" s="24"/>
      <c r="AA15" s="24"/>
      <c r="AB15" s="24"/>
      <c r="AC15" s="83"/>
      <c r="AD15" s="24"/>
      <c r="AE15" s="24"/>
      <c r="AF15" s="24"/>
      <c r="AG15" s="24"/>
      <c r="AH15" s="24"/>
      <c r="AI15" s="24"/>
      <c r="AJ15" s="24"/>
      <c r="AK15" s="83"/>
      <c r="AL15" s="24"/>
      <c r="AM15" s="24"/>
      <c r="AN15" s="24"/>
      <c r="AO15" s="24"/>
      <c r="AP15" s="24"/>
      <c r="AQ15" s="24"/>
      <c r="AR15" s="24"/>
      <c r="AS15" s="25">
        <v>204.27</v>
      </c>
      <c r="AT15" s="26">
        <f t="shared" si="1"/>
        <v>204.27</v>
      </c>
      <c r="AU15" s="79">
        <f t="shared" si="2"/>
        <v>439.37</v>
      </c>
      <c r="AV15" s="178">
        <v>7</v>
      </c>
    </row>
    <row r="16" spans="1:48" x14ac:dyDescent="0.35">
      <c r="A16" s="129">
        <v>4</v>
      </c>
      <c r="B16" s="47" t="s">
        <v>99</v>
      </c>
      <c r="C16" s="23"/>
      <c r="D16" s="23"/>
      <c r="E16" s="23"/>
      <c r="F16" s="23">
        <v>1</v>
      </c>
      <c r="G16" s="83"/>
      <c r="H16" s="23">
        <v>4</v>
      </c>
      <c r="I16" s="23"/>
      <c r="J16" s="23"/>
      <c r="K16" s="23"/>
      <c r="L16" s="23"/>
      <c r="M16" s="23"/>
      <c r="N16" s="23"/>
      <c r="O16" s="83"/>
      <c r="P16" s="23"/>
      <c r="Q16" s="23"/>
      <c r="R16" s="23"/>
      <c r="S16" s="23"/>
      <c r="T16" s="23" t="s">
        <v>106</v>
      </c>
      <c r="U16" s="23"/>
      <c r="V16" s="23"/>
      <c r="W16" s="26"/>
      <c r="X16" s="76"/>
      <c r="Y16" s="75"/>
      <c r="Z16" s="23">
        <v>1</v>
      </c>
      <c r="AA16" s="23"/>
      <c r="AB16" s="23"/>
      <c r="AC16" s="83"/>
      <c r="AD16" s="23">
        <v>5</v>
      </c>
      <c r="AE16" s="23"/>
      <c r="AF16" s="23"/>
      <c r="AG16" s="23"/>
      <c r="AH16" s="23"/>
      <c r="AI16" s="23"/>
      <c r="AJ16" s="23"/>
      <c r="AK16" s="83"/>
      <c r="AL16" s="23"/>
      <c r="AM16" s="23"/>
      <c r="AN16" s="23"/>
      <c r="AO16" s="23"/>
      <c r="AP16" s="23" t="s">
        <v>106</v>
      </c>
      <c r="AQ16" s="23">
        <v>20</v>
      </c>
      <c r="AR16" s="23"/>
      <c r="AS16" s="26">
        <v>266.13</v>
      </c>
      <c r="AT16" s="26"/>
      <c r="AU16" s="124" t="s">
        <v>107</v>
      </c>
      <c r="AV16" s="81"/>
    </row>
    <row r="17" spans="1:49" ht="15" thickBot="1" x14ac:dyDescent="0.4">
      <c r="A17" s="129">
        <v>8</v>
      </c>
      <c r="B17" s="94" t="s">
        <v>102</v>
      </c>
      <c r="C17" s="95"/>
      <c r="D17" s="95">
        <v>1</v>
      </c>
      <c r="E17" s="95"/>
      <c r="F17" s="95"/>
      <c r="G17" s="96"/>
      <c r="H17" s="95">
        <v>1</v>
      </c>
      <c r="I17" s="95">
        <v>1</v>
      </c>
      <c r="J17" s="95"/>
      <c r="K17" s="95"/>
      <c r="L17" s="95"/>
      <c r="M17" s="95"/>
      <c r="N17" s="95">
        <v>1</v>
      </c>
      <c r="O17" s="96"/>
      <c r="P17" s="95"/>
      <c r="Q17" s="95"/>
      <c r="R17" s="95">
        <v>1</v>
      </c>
      <c r="S17" s="95"/>
      <c r="T17" s="95"/>
      <c r="U17" s="95"/>
      <c r="V17" s="95"/>
      <c r="W17" s="97">
        <v>255.11</v>
      </c>
      <c r="X17" s="98">
        <f>W17+(SUM(C17:S17)*5)+T17+U17+V17</f>
        <v>280.11</v>
      </c>
      <c r="Y17" s="99"/>
      <c r="Z17" s="100">
        <v>1</v>
      </c>
      <c r="AA17" s="100"/>
      <c r="AB17" s="100">
        <v>1</v>
      </c>
      <c r="AC17" s="96"/>
      <c r="AD17" s="100">
        <v>3</v>
      </c>
      <c r="AE17" s="100">
        <v>1</v>
      </c>
      <c r="AF17" s="100"/>
      <c r="AG17" s="100"/>
      <c r="AH17" s="100"/>
      <c r="AI17" s="100"/>
      <c r="AJ17" s="100"/>
      <c r="AK17" s="96"/>
      <c r="AL17" s="100"/>
      <c r="AM17" s="100"/>
      <c r="AN17" s="100"/>
      <c r="AO17" s="100"/>
      <c r="AP17" s="100">
        <v>20</v>
      </c>
      <c r="AQ17" s="100">
        <v>5</v>
      </c>
      <c r="AR17" s="100" t="s">
        <v>106</v>
      </c>
      <c r="AS17" s="101"/>
      <c r="AT17" s="26"/>
      <c r="AU17" s="123" t="s">
        <v>107</v>
      </c>
      <c r="AV17" s="103"/>
      <c r="AW17" s="45"/>
    </row>
    <row r="18" spans="1:49" ht="15" thickBot="1" x14ac:dyDescent="0.4">
      <c r="B18" s="104" t="s">
        <v>105</v>
      </c>
      <c r="C18" s="105"/>
      <c r="D18" s="105"/>
      <c r="E18" s="105"/>
      <c r="F18" s="105"/>
      <c r="G18" s="106"/>
      <c r="H18" s="105"/>
      <c r="I18" s="105"/>
      <c r="J18" s="105"/>
      <c r="K18" s="105"/>
      <c r="L18" s="105"/>
      <c r="M18" s="105"/>
      <c r="N18" s="105"/>
      <c r="O18" s="106"/>
      <c r="P18" s="105"/>
      <c r="Q18" s="105"/>
      <c r="R18" s="105"/>
      <c r="S18" s="105"/>
      <c r="T18" s="105"/>
      <c r="U18" s="105"/>
      <c r="V18" s="105"/>
      <c r="W18" s="107">
        <v>162.05000000000001</v>
      </c>
      <c r="X18" s="108">
        <f t="shared" ref="X18" si="3">W18+(SUM(C18:S18)*5)+T18+U18+V18</f>
        <v>162.05000000000001</v>
      </c>
      <c r="Y18" s="109"/>
      <c r="Z18" s="105"/>
      <c r="AA18" s="105"/>
      <c r="AB18" s="105"/>
      <c r="AC18" s="106"/>
      <c r="AD18" s="105"/>
      <c r="AE18" s="105"/>
      <c r="AF18" s="105"/>
      <c r="AG18" s="105"/>
      <c r="AH18" s="105"/>
      <c r="AI18" s="105"/>
      <c r="AJ18" s="105"/>
      <c r="AK18" s="106"/>
      <c r="AL18" s="105"/>
      <c r="AM18" s="105"/>
      <c r="AN18" s="105"/>
      <c r="AO18" s="105"/>
      <c r="AP18" s="105"/>
      <c r="AQ18" s="105"/>
      <c r="AR18" s="105"/>
      <c r="AS18" s="107">
        <v>159.04</v>
      </c>
      <c r="AT18" s="110">
        <f t="shared" ref="AT18" si="4">AS18+(SUM(Y18:AO18)*5)+AP18+AQ18+AR18</f>
        <v>159.04</v>
      </c>
      <c r="AU18" s="111">
        <f t="shared" ref="AU18" si="5">SUM(AT18,X18)</f>
        <v>321.09000000000003</v>
      </c>
      <c r="AV18" s="112"/>
      <c r="AW18" s="45"/>
    </row>
    <row r="19" spans="1:49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30"/>
      <c r="X19" s="30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30"/>
      <c r="AT19" s="30"/>
      <c r="AU19" s="30"/>
      <c r="AV19" s="43"/>
      <c r="AW19" s="45"/>
    </row>
    <row r="20" spans="1:49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0"/>
      <c r="X20" s="30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30"/>
      <c r="AT20" s="30"/>
      <c r="AU20" s="30"/>
      <c r="AV20" s="43"/>
      <c r="AW20" s="45"/>
    </row>
    <row r="21" spans="1:49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0"/>
      <c r="X21" s="30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30"/>
      <c r="AT21" s="30"/>
      <c r="AU21" s="30"/>
      <c r="AV21" s="43"/>
      <c r="AW21" s="45"/>
    </row>
    <row r="22" spans="1:49" x14ac:dyDescent="0.3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30"/>
      <c r="X22" s="30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30"/>
      <c r="AT22" s="30"/>
      <c r="AU22" s="30"/>
      <c r="AV22" s="43"/>
      <c r="AW22" s="45"/>
    </row>
    <row r="23" spans="1:49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0"/>
      <c r="X23" s="30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30"/>
      <c r="AT23" s="30"/>
      <c r="AU23" s="30"/>
      <c r="AV23" s="43"/>
      <c r="AW23" s="45"/>
    </row>
    <row r="24" spans="1:49" x14ac:dyDescent="0.3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0"/>
      <c r="X24" s="30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30"/>
      <c r="AT24" s="30"/>
      <c r="AU24" s="30"/>
      <c r="AV24" s="43"/>
      <c r="AW24" s="45"/>
    </row>
    <row r="25" spans="1:49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0"/>
      <c r="X25" s="3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30"/>
      <c r="AT25" s="30"/>
      <c r="AU25" s="30"/>
      <c r="AV25" s="43"/>
      <c r="AW25" s="45"/>
    </row>
    <row r="26" spans="1:49" x14ac:dyDescent="0.3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0"/>
      <c r="X26" s="30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30"/>
      <c r="AT26" s="30"/>
      <c r="AU26" s="30"/>
      <c r="AV26" s="43"/>
      <c r="AW26" s="45"/>
    </row>
    <row r="27" spans="1:49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0"/>
      <c r="X27" s="30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30"/>
      <c r="AT27" s="30"/>
      <c r="AU27" s="30"/>
      <c r="AV27" s="43"/>
      <c r="AW27" s="45"/>
    </row>
    <row r="28" spans="1:49" x14ac:dyDescent="0.35">
      <c r="B28" s="42"/>
      <c r="C28" s="42"/>
      <c r="D28" s="42"/>
      <c r="E28" s="42"/>
      <c r="F28" s="42"/>
      <c r="G28" s="44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0"/>
      <c r="X28" s="30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30"/>
      <c r="AT28" s="30"/>
      <c r="AU28" s="30"/>
      <c r="AV28" s="43"/>
      <c r="AW28" s="45"/>
    </row>
    <row r="29" spans="1:49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0"/>
      <c r="X29" s="30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30"/>
      <c r="AT29" s="30"/>
      <c r="AU29" s="30"/>
      <c r="AV29" s="43"/>
      <c r="AW29" s="45"/>
    </row>
    <row r="30" spans="1:49" x14ac:dyDescent="0.3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30"/>
      <c r="X30" s="30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30"/>
      <c r="AT30" s="30"/>
      <c r="AU30" s="30"/>
      <c r="AV30" s="43"/>
      <c r="AW30" s="45"/>
    </row>
    <row r="31" spans="1:49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0"/>
      <c r="X31" s="30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30"/>
      <c r="AT31" s="30"/>
      <c r="AU31" s="30"/>
      <c r="AV31" s="43"/>
      <c r="AW31" s="45"/>
    </row>
    <row r="32" spans="1:49" x14ac:dyDescent="0.3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30"/>
      <c r="X32" s="30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30"/>
      <c r="AT32" s="30"/>
      <c r="AU32" s="30"/>
      <c r="AV32" s="43"/>
      <c r="AW32" s="45"/>
    </row>
    <row r="33" spans="2:49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0"/>
      <c r="X33" s="30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30"/>
      <c r="AT33" s="30"/>
      <c r="AU33" s="30"/>
      <c r="AV33" s="43"/>
      <c r="AW33" s="45"/>
    </row>
    <row r="34" spans="2:49" x14ac:dyDescent="0.3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30"/>
      <c r="X34" s="30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30"/>
      <c r="AT34" s="30"/>
      <c r="AU34" s="30"/>
      <c r="AV34" s="43"/>
      <c r="AW34" s="45"/>
    </row>
    <row r="35" spans="2:49" x14ac:dyDescent="0.3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30"/>
      <c r="X35" s="30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30"/>
      <c r="AT35" s="30"/>
      <c r="AU35" s="30"/>
      <c r="AV35" s="43"/>
      <c r="AW35" s="45"/>
    </row>
    <row r="36" spans="2:49" x14ac:dyDescent="0.3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30"/>
      <c r="X36" s="30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30"/>
      <c r="AT36" s="30"/>
      <c r="AU36" s="30"/>
      <c r="AV36" s="43"/>
      <c r="AW36" s="45"/>
    </row>
    <row r="37" spans="2:49" x14ac:dyDescent="0.3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0"/>
      <c r="X37" s="30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30"/>
      <c r="AT37" s="30"/>
      <c r="AU37" s="30"/>
      <c r="AV37" s="43"/>
      <c r="AW37" s="45"/>
    </row>
    <row r="38" spans="2:49" x14ac:dyDescent="0.3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30"/>
      <c r="X38" s="30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30"/>
      <c r="AT38" s="30"/>
      <c r="AU38" s="30"/>
      <c r="AV38" s="43"/>
      <c r="AW38" s="45"/>
    </row>
    <row r="39" spans="2:49" x14ac:dyDescent="0.35">
      <c r="B39" s="42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30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30"/>
      <c r="AT39" s="30"/>
      <c r="AU39" s="30"/>
      <c r="AV39" s="43"/>
      <c r="AW39" s="45"/>
    </row>
    <row r="40" spans="2:49" x14ac:dyDescent="0.3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0"/>
      <c r="X40" s="30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30"/>
      <c r="AT40" s="30"/>
      <c r="AU40" s="30"/>
      <c r="AV40" s="43"/>
      <c r="AW40" s="45"/>
    </row>
    <row r="41" spans="2:49" x14ac:dyDescent="0.3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0"/>
      <c r="X41" s="30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30"/>
      <c r="AT41" s="30"/>
      <c r="AU41" s="30"/>
      <c r="AV41" s="43"/>
      <c r="AW41" s="45"/>
    </row>
    <row r="42" spans="2:49" x14ac:dyDescent="0.3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0"/>
      <c r="X42" s="30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30"/>
      <c r="AT42" s="30"/>
      <c r="AU42" s="30"/>
      <c r="AV42" s="43"/>
      <c r="AW42" s="45"/>
    </row>
  </sheetData>
  <sortState ref="A8:AV16">
    <sortCondition ref="AV8:AV16"/>
  </sortState>
  <mergeCells count="11">
    <mergeCell ref="A1:AV1"/>
    <mergeCell ref="C7:O7"/>
    <mergeCell ref="T7:V7"/>
    <mergeCell ref="Y7:AK7"/>
    <mergeCell ref="AP7:AR7"/>
    <mergeCell ref="C2:X2"/>
    <mergeCell ref="Y2:AT2"/>
    <mergeCell ref="C6:O6"/>
    <mergeCell ref="T6:V6"/>
    <mergeCell ref="Y6:AK6"/>
    <mergeCell ref="AP6:AR6"/>
  </mergeCells>
  <pageMargins left="0.7" right="0.7" top="0.75" bottom="0.75" header="0.3" footer="0.3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zoomScale="130" zoomScaleNormal="130" workbookViewId="0">
      <pane xSplit="2" ySplit="8" topLeftCell="C9" activePane="bottomRight" state="frozen"/>
      <selection pane="topRight" activeCell="B1" sqref="B1"/>
      <selection pane="bottomLeft" activeCell="A8" sqref="A8"/>
      <selection pane="bottomRight" activeCell="S19" sqref="S19"/>
    </sheetView>
  </sheetViews>
  <sheetFormatPr defaultRowHeight="14.5" x14ac:dyDescent="0.35"/>
  <cols>
    <col min="1" max="1" width="2.1796875" style="129" bestFit="1" customWidth="1"/>
    <col min="2" max="2" width="14.6328125" customWidth="1"/>
    <col min="3" max="11" width="1.90625" bestFit="1" customWidth="1"/>
    <col min="12" max="12" width="2.6328125" customWidth="1"/>
    <col min="13" max="13" width="2.54296875" customWidth="1"/>
    <col min="14" max="19" width="2.453125" customWidth="1"/>
    <col min="20" max="20" width="2.6328125" customWidth="1"/>
    <col min="21" max="21" width="2.54296875" customWidth="1"/>
    <col min="22" max="22" width="3.453125" customWidth="1"/>
    <col min="23" max="23" width="5.54296875" customWidth="1"/>
    <col min="24" max="24" width="6" customWidth="1"/>
    <col min="25" max="33" width="1.90625" bestFit="1" customWidth="1"/>
    <col min="34" max="34" width="2.54296875" customWidth="1"/>
    <col min="35" max="35" width="2.453125" customWidth="1"/>
    <col min="36" max="36" width="2.6328125" customWidth="1"/>
    <col min="37" max="37" width="2.6328125" bestFit="1" customWidth="1"/>
    <col min="38" max="41" width="2.6328125" customWidth="1"/>
    <col min="42" max="42" width="2.453125" customWidth="1"/>
    <col min="43" max="43" width="2.6328125" customWidth="1"/>
    <col min="44" max="44" width="3.54296875" customWidth="1"/>
    <col min="45" max="45" width="6" customWidth="1"/>
    <col min="46" max="48" width="5.6328125" customWidth="1"/>
  </cols>
  <sheetData>
    <row r="1" spans="1:49" ht="24" x14ac:dyDescent="0.6">
      <c r="A1" s="190" t="s">
        <v>117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9" x14ac:dyDescent="0.35">
      <c r="A2" s="128"/>
      <c r="B2" s="121" t="s">
        <v>95</v>
      </c>
      <c r="C2" s="185" t="s">
        <v>11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  <c r="Y2" s="185" t="s">
        <v>12</v>
      </c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7"/>
      <c r="AU2" s="31"/>
      <c r="AV2" s="32"/>
    </row>
    <row r="3" spans="1:49" x14ac:dyDescent="0.35">
      <c r="A3" s="128"/>
      <c r="B3" s="12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34"/>
      <c r="AU3" s="77"/>
      <c r="AV3" s="80"/>
    </row>
    <row r="4" spans="1:49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6"/>
      <c r="AT4" s="34"/>
      <c r="AU4" s="77"/>
      <c r="AV4" s="80"/>
    </row>
    <row r="5" spans="1:49" x14ac:dyDescent="0.35">
      <c r="B5" s="4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/>
      <c r="W5" s="10"/>
      <c r="X5" s="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34"/>
      <c r="AU5" s="77"/>
      <c r="AV5" s="80"/>
    </row>
    <row r="6" spans="1:49" x14ac:dyDescent="0.35">
      <c r="B6" s="12"/>
      <c r="C6" s="182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74"/>
      <c r="Q6" s="74"/>
      <c r="R6" s="74"/>
      <c r="S6" s="74"/>
      <c r="T6" s="182" t="s">
        <v>1</v>
      </c>
      <c r="U6" s="183"/>
      <c r="V6" s="184"/>
      <c r="W6" s="10"/>
      <c r="X6" s="7" t="s">
        <v>13</v>
      </c>
      <c r="Y6" s="183" t="s">
        <v>0</v>
      </c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74"/>
      <c r="AM6" s="74"/>
      <c r="AN6" s="74"/>
      <c r="AO6" s="74"/>
      <c r="AP6" s="182" t="s">
        <v>1</v>
      </c>
      <c r="AQ6" s="183"/>
      <c r="AR6" s="184"/>
      <c r="AS6" s="10"/>
      <c r="AT6" s="33" t="s">
        <v>14</v>
      </c>
      <c r="AU6" s="77" t="s">
        <v>15</v>
      </c>
      <c r="AV6" s="80"/>
    </row>
    <row r="7" spans="1:49" x14ac:dyDescent="0.35">
      <c r="B7" s="12"/>
      <c r="C7" s="182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74"/>
      <c r="Q7" s="74"/>
      <c r="R7" s="74"/>
      <c r="S7" s="74"/>
      <c r="T7" s="182" t="s">
        <v>4</v>
      </c>
      <c r="U7" s="183"/>
      <c r="V7" s="184"/>
      <c r="W7" s="13" t="s">
        <v>5</v>
      </c>
      <c r="X7" s="7" t="s">
        <v>6</v>
      </c>
      <c r="Y7" s="183" t="s">
        <v>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74"/>
      <c r="AM7" s="74"/>
      <c r="AN7" s="74"/>
      <c r="AO7" s="74"/>
      <c r="AP7" s="182" t="s">
        <v>4</v>
      </c>
      <c r="AQ7" s="183"/>
      <c r="AR7" s="184"/>
      <c r="AS7" s="13" t="s">
        <v>5</v>
      </c>
      <c r="AT7" s="33" t="s">
        <v>6</v>
      </c>
      <c r="AU7" s="77" t="s">
        <v>6</v>
      </c>
      <c r="AV7" s="80"/>
    </row>
    <row r="8" spans="1:49" x14ac:dyDescent="0.35">
      <c r="B8" s="15" t="s">
        <v>8</v>
      </c>
      <c r="C8" s="16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/>
      <c r="P8" s="17"/>
      <c r="Q8" s="17"/>
      <c r="R8" s="17"/>
      <c r="S8" s="17"/>
      <c r="T8" s="18">
        <v>6</v>
      </c>
      <c r="U8" s="19">
        <v>10</v>
      </c>
      <c r="V8" s="15" t="s">
        <v>9</v>
      </c>
      <c r="W8" s="20" t="s">
        <v>10</v>
      </c>
      <c r="X8" s="21" t="s">
        <v>10</v>
      </c>
      <c r="Y8" s="17">
        <v>1</v>
      </c>
      <c r="Z8" s="17">
        <v>2</v>
      </c>
      <c r="AA8" s="17">
        <v>3</v>
      </c>
      <c r="AB8" s="17">
        <v>4</v>
      </c>
      <c r="AC8" s="17">
        <v>5</v>
      </c>
      <c r="AD8" s="17">
        <v>6</v>
      </c>
      <c r="AE8" s="17">
        <v>7</v>
      </c>
      <c r="AF8" s="17">
        <v>8</v>
      </c>
      <c r="AG8" s="17">
        <v>9</v>
      </c>
      <c r="AH8" s="17">
        <v>10</v>
      </c>
      <c r="AI8" s="17">
        <v>11</v>
      </c>
      <c r="AJ8" s="17">
        <v>12</v>
      </c>
      <c r="AK8" s="17"/>
      <c r="AL8" s="17"/>
      <c r="AM8" s="17"/>
      <c r="AN8" s="17"/>
      <c r="AO8" s="17"/>
      <c r="AP8" s="18">
        <v>6</v>
      </c>
      <c r="AQ8" s="19">
        <v>10</v>
      </c>
      <c r="AR8" s="15" t="s">
        <v>9</v>
      </c>
      <c r="AS8" s="20" t="s">
        <v>10</v>
      </c>
      <c r="AT8" s="37" t="s">
        <v>10</v>
      </c>
      <c r="AU8" s="78" t="s">
        <v>10</v>
      </c>
      <c r="AV8" s="82" t="s">
        <v>16</v>
      </c>
    </row>
    <row r="9" spans="1:49" x14ac:dyDescent="0.35">
      <c r="A9" s="129">
        <v>73</v>
      </c>
      <c r="B9" s="47" t="s">
        <v>34</v>
      </c>
      <c r="C9" s="47"/>
      <c r="D9" s="47"/>
      <c r="E9" s="47"/>
      <c r="F9" s="47"/>
      <c r="G9" s="47"/>
      <c r="H9" s="83"/>
      <c r="I9" s="47"/>
      <c r="J9" s="47"/>
      <c r="K9" s="47"/>
      <c r="L9" s="83"/>
      <c r="M9" s="47"/>
      <c r="N9" s="47"/>
      <c r="O9" s="47"/>
      <c r="P9" s="47"/>
      <c r="Q9" s="47"/>
      <c r="R9" s="47"/>
      <c r="S9" s="47"/>
      <c r="T9" s="47"/>
      <c r="U9" s="47"/>
      <c r="V9" s="47"/>
      <c r="W9" s="47">
        <v>134.68</v>
      </c>
      <c r="X9" s="47">
        <f>W9+(SUM(C9:S9)*5)+T9+U9+V9</f>
        <v>134.68</v>
      </c>
      <c r="Y9" s="47"/>
      <c r="Z9" s="47"/>
      <c r="AA9" s="47"/>
      <c r="AB9" s="47"/>
      <c r="AC9" s="47"/>
      <c r="AD9" s="83"/>
      <c r="AE9" s="47"/>
      <c r="AF9" s="47"/>
      <c r="AG9" s="47"/>
      <c r="AH9" s="83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>
        <v>117.99</v>
      </c>
      <c r="AT9" s="47">
        <f>AS9+(SUM(Y9:AO9)*5)+AP9+AQ9+AR9</f>
        <v>117.99</v>
      </c>
      <c r="AU9" s="47">
        <f>SUM(AT9,X9)</f>
        <v>252.67000000000002</v>
      </c>
      <c r="AV9" s="81">
        <v>1</v>
      </c>
    </row>
    <row r="10" spans="1:49" x14ac:dyDescent="0.35">
      <c r="A10" s="129">
        <v>72</v>
      </c>
      <c r="B10" s="47" t="s">
        <v>28</v>
      </c>
      <c r="C10" s="47">
        <v>1</v>
      </c>
      <c r="D10" s="47"/>
      <c r="E10" s="47"/>
      <c r="F10" s="47"/>
      <c r="G10" s="47"/>
      <c r="H10" s="83"/>
      <c r="I10" s="47"/>
      <c r="J10" s="47"/>
      <c r="K10" s="47"/>
      <c r="L10" s="83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>
        <v>136.13</v>
      </c>
      <c r="X10" s="47">
        <f>W10+(SUM(C10:S10)*5)+T10+U10+V10</f>
        <v>141.13</v>
      </c>
      <c r="Y10" s="47"/>
      <c r="Z10" s="47">
        <v>1</v>
      </c>
      <c r="AA10" s="47"/>
      <c r="AB10" s="47"/>
      <c r="AC10" s="47"/>
      <c r="AD10" s="83"/>
      <c r="AE10" s="47"/>
      <c r="AF10" s="47"/>
      <c r="AG10" s="47"/>
      <c r="AH10" s="83"/>
      <c r="AI10" s="47"/>
      <c r="AJ10" s="47"/>
      <c r="AK10" s="47"/>
      <c r="AL10" s="47"/>
      <c r="AM10" s="47"/>
      <c r="AN10" s="47"/>
      <c r="AO10" s="47"/>
      <c r="AP10" s="47"/>
      <c r="AQ10" s="47">
        <v>15</v>
      </c>
      <c r="AR10" s="47"/>
      <c r="AS10" s="47">
        <v>138.03</v>
      </c>
      <c r="AT10" s="47">
        <f>AS10+(SUM(Y10:AO10)*5)+AP10+AQ10+AR10</f>
        <v>158.03</v>
      </c>
      <c r="AU10" s="47">
        <f>SUM(AT10,X10)</f>
        <v>299.15999999999997</v>
      </c>
      <c r="AV10" s="81">
        <v>2</v>
      </c>
    </row>
    <row r="11" spans="1:49" x14ac:dyDescent="0.35">
      <c r="A11" s="129">
        <v>71</v>
      </c>
      <c r="B11" s="47" t="s">
        <v>68</v>
      </c>
      <c r="C11" s="23"/>
      <c r="D11" s="23"/>
      <c r="E11" s="23"/>
      <c r="F11" s="23"/>
      <c r="G11" s="23">
        <v>1</v>
      </c>
      <c r="H11" s="83"/>
      <c r="I11" s="23"/>
      <c r="J11" s="23"/>
      <c r="K11" s="23"/>
      <c r="L11" s="83"/>
      <c r="M11" s="23"/>
      <c r="N11" s="23">
        <v>1</v>
      </c>
      <c r="O11" s="23"/>
      <c r="P11" s="23"/>
      <c r="Q11" s="23"/>
      <c r="R11" s="23"/>
      <c r="S11" s="23"/>
      <c r="T11" s="23"/>
      <c r="U11" s="23">
        <v>5</v>
      </c>
      <c r="V11" s="23"/>
      <c r="W11" s="26">
        <v>174.54</v>
      </c>
      <c r="X11" s="76">
        <f>W11+(SUM(C11:S11)*5)+T11+U11+V11</f>
        <v>189.54</v>
      </c>
      <c r="Y11" s="75"/>
      <c r="Z11" s="23"/>
      <c r="AA11" s="23"/>
      <c r="AB11" s="23"/>
      <c r="AC11" s="23"/>
      <c r="AD11" s="83"/>
      <c r="AE11" s="23"/>
      <c r="AF11" s="23"/>
      <c r="AG11" s="23"/>
      <c r="AH11" s="83"/>
      <c r="AI11" s="23"/>
      <c r="AJ11" s="23"/>
      <c r="AK11" s="23"/>
      <c r="AL11" s="23"/>
      <c r="AM11" s="23"/>
      <c r="AN11" s="23"/>
      <c r="AO11" s="23"/>
      <c r="AP11" s="23">
        <v>5</v>
      </c>
      <c r="AQ11" s="23"/>
      <c r="AR11" s="23"/>
      <c r="AS11" s="26">
        <v>150.01</v>
      </c>
      <c r="AT11" s="26">
        <f>AS11+(SUM(Y11:AO11)*5)+AP11+AQ11+AR11</f>
        <v>155.01</v>
      </c>
      <c r="AU11" s="79">
        <f>SUM(AT11,X11)</f>
        <v>344.54999999999995</v>
      </c>
      <c r="AV11" s="81">
        <v>3</v>
      </c>
    </row>
    <row r="12" spans="1:49" x14ac:dyDescent="0.3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30"/>
      <c r="X12" s="30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30"/>
      <c r="AT12" s="30"/>
      <c r="AU12" s="30"/>
      <c r="AV12" s="43"/>
      <c r="AW12" s="45"/>
    </row>
    <row r="13" spans="1:49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0"/>
      <c r="X13" s="30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30"/>
      <c r="AT13" s="30"/>
      <c r="AU13" s="30"/>
      <c r="AV13" s="43"/>
      <c r="AW13" s="45"/>
    </row>
    <row r="14" spans="1:49" x14ac:dyDescent="0.3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0"/>
      <c r="X14" s="30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30"/>
      <c r="AT14" s="30"/>
      <c r="AU14" s="30"/>
      <c r="AV14" s="43"/>
      <c r="AW14" s="45"/>
    </row>
    <row r="15" spans="1:49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30"/>
      <c r="X15" s="30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0"/>
      <c r="AT15" s="30"/>
      <c r="AU15" s="30"/>
      <c r="AV15" s="43"/>
      <c r="AW15" s="45"/>
    </row>
    <row r="16" spans="1:49" x14ac:dyDescent="0.35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30"/>
      <c r="X16" s="30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30"/>
      <c r="AT16" s="30"/>
      <c r="AU16" s="30"/>
      <c r="AV16" s="43"/>
      <c r="AW16" s="45"/>
    </row>
    <row r="17" spans="2:49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0"/>
      <c r="X17" s="30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30"/>
      <c r="AT17" s="30"/>
      <c r="AU17" s="30"/>
      <c r="AV17" s="43"/>
      <c r="AW17" s="45"/>
    </row>
    <row r="18" spans="2:49" x14ac:dyDescent="0.3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30"/>
      <c r="X18" s="30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30"/>
      <c r="AT18" s="30"/>
      <c r="AU18" s="30"/>
      <c r="AV18" s="43"/>
      <c r="AW18" s="45"/>
    </row>
    <row r="19" spans="2:49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30"/>
      <c r="X19" s="30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30"/>
      <c r="AT19" s="30"/>
      <c r="AU19" s="30"/>
      <c r="AV19" s="43"/>
      <c r="AW19" s="45"/>
    </row>
    <row r="20" spans="2:49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0"/>
      <c r="X20" s="30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30"/>
      <c r="AT20" s="30"/>
      <c r="AU20" s="30"/>
      <c r="AV20" s="43"/>
      <c r="AW20" s="45"/>
    </row>
    <row r="21" spans="2:49" x14ac:dyDescent="0.35">
      <c r="B21" s="42"/>
      <c r="C21" s="42"/>
      <c r="D21" s="42"/>
      <c r="E21" s="42"/>
      <c r="F21" s="42"/>
      <c r="G21" s="44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0"/>
      <c r="X21" s="30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30"/>
      <c r="AT21" s="30"/>
      <c r="AU21" s="30"/>
      <c r="AV21" s="43"/>
      <c r="AW21" s="45"/>
    </row>
    <row r="22" spans="2:49" x14ac:dyDescent="0.3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30"/>
      <c r="X22" s="30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30"/>
      <c r="AT22" s="30"/>
      <c r="AU22" s="30"/>
      <c r="AV22" s="43"/>
      <c r="AW22" s="45"/>
    </row>
    <row r="23" spans="2:49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0"/>
      <c r="X23" s="30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30"/>
      <c r="AT23" s="30"/>
      <c r="AU23" s="30"/>
      <c r="AV23" s="43"/>
      <c r="AW23" s="45"/>
    </row>
    <row r="24" spans="2:49" x14ac:dyDescent="0.3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0"/>
      <c r="X24" s="30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30"/>
      <c r="AT24" s="30"/>
      <c r="AU24" s="30"/>
      <c r="AV24" s="43"/>
      <c r="AW24" s="45"/>
    </row>
    <row r="25" spans="2:49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0"/>
      <c r="X25" s="3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30"/>
      <c r="AT25" s="30"/>
      <c r="AU25" s="30"/>
      <c r="AV25" s="43"/>
      <c r="AW25" s="45"/>
    </row>
    <row r="26" spans="2:49" x14ac:dyDescent="0.3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0"/>
      <c r="X26" s="30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30"/>
      <c r="AT26" s="30"/>
      <c r="AU26" s="30"/>
      <c r="AV26" s="43"/>
      <c r="AW26" s="45"/>
    </row>
    <row r="27" spans="2:49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0"/>
      <c r="X27" s="30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30"/>
      <c r="AT27" s="30"/>
      <c r="AU27" s="30"/>
      <c r="AV27" s="43"/>
      <c r="AW27" s="45"/>
    </row>
    <row r="28" spans="2:49" x14ac:dyDescent="0.3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0"/>
      <c r="X28" s="30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30"/>
      <c r="AT28" s="30"/>
      <c r="AU28" s="30"/>
      <c r="AV28" s="43"/>
      <c r="AW28" s="45"/>
    </row>
    <row r="29" spans="2:49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0"/>
      <c r="X29" s="30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30"/>
      <c r="AT29" s="30"/>
      <c r="AU29" s="30"/>
      <c r="AV29" s="43"/>
      <c r="AW29" s="45"/>
    </row>
    <row r="30" spans="2:49" x14ac:dyDescent="0.3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30"/>
      <c r="X30" s="30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30"/>
      <c r="AT30" s="30"/>
      <c r="AU30" s="30"/>
      <c r="AV30" s="43"/>
      <c r="AW30" s="45"/>
    </row>
    <row r="31" spans="2:49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0"/>
      <c r="X31" s="30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30"/>
      <c r="AT31" s="30"/>
      <c r="AU31" s="30"/>
      <c r="AV31" s="43"/>
      <c r="AW31" s="45"/>
    </row>
    <row r="32" spans="2:49" x14ac:dyDescent="0.35">
      <c r="B32" s="42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30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30"/>
      <c r="AT32" s="30"/>
      <c r="AU32" s="30"/>
      <c r="AV32" s="43"/>
      <c r="AW32" s="45"/>
    </row>
    <row r="33" spans="2:49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0"/>
      <c r="X33" s="30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30"/>
      <c r="AT33" s="30"/>
      <c r="AU33" s="30"/>
      <c r="AV33" s="43"/>
      <c r="AW33" s="45"/>
    </row>
    <row r="34" spans="2:49" x14ac:dyDescent="0.3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30"/>
      <c r="X34" s="30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30"/>
      <c r="AT34" s="30"/>
      <c r="AU34" s="30"/>
      <c r="AV34" s="43"/>
      <c r="AW34" s="45"/>
    </row>
    <row r="35" spans="2:49" x14ac:dyDescent="0.3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30"/>
      <c r="X35" s="30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30"/>
      <c r="AT35" s="30"/>
      <c r="AU35" s="30"/>
      <c r="AV35" s="43"/>
      <c r="AW35" s="45"/>
    </row>
  </sheetData>
  <sortState ref="A8:AU10">
    <sortCondition ref="AU8:AU10"/>
  </sortState>
  <mergeCells count="11">
    <mergeCell ref="A1:AV1"/>
    <mergeCell ref="C7:O7"/>
    <mergeCell ref="T7:V7"/>
    <mergeCell ref="Y7:AK7"/>
    <mergeCell ref="AP7:AR7"/>
    <mergeCell ref="C2:X2"/>
    <mergeCell ref="Y2:AT2"/>
    <mergeCell ref="C6:O6"/>
    <mergeCell ref="T6:V6"/>
    <mergeCell ref="Y6:AK6"/>
    <mergeCell ref="AP6:AR6"/>
  </mergeCells>
  <pageMargins left="0.7" right="0.7" top="0.75" bottom="0.75" header="0.3" footer="0.3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"/>
  <sheetViews>
    <sheetView zoomScale="130" zoomScaleNormal="130" workbookViewId="0">
      <selection sqref="A1:XFD1"/>
    </sheetView>
  </sheetViews>
  <sheetFormatPr defaultRowHeight="14.5" x14ac:dyDescent="0.35"/>
  <cols>
    <col min="1" max="1" width="4.90625" customWidth="1"/>
    <col min="2" max="2" width="17.36328125" customWidth="1"/>
    <col min="3" max="11" width="1.90625" bestFit="1" customWidth="1"/>
    <col min="12" max="13" width="2.6328125" bestFit="1" customWidth="1"/>
    <col min="14" max="14" width="2.6328125" customWidth="1"/>
    <col min="15" max="17" width="5.6328125" customWidth="1"/>
    <col min="18" max="18" width="5.6328125" style="69" customWidth="1"/>
    <col min="19" max="19" width="5.6328125" customWidth="1"/>
    <col min="20" max="20" width="4.81640625" bestFit="1" customWidth="1"/>
  </cols>
  <sheetData>
    <row r="1" spans="1:48" ht="24" customHeight="1" x14ac:dyDescent="0.55000000000000004">
      <c r="A1" s="189" t="s">
        <v>117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</row>
    <row r="2" spans="1:48" x14ac:dyDescent="0.35">
      <c r="A2" s="1"/>
      <c r="B2" s="89"/>
      <c r="C2" s="186" t="s">
        <v>39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8"/>
    </row>
    <row r="3" spans="1:48" x14ac:dyDescent="0.35">
      <c r="A3" s="3"/>
      <c r="B3" s="9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2"/>
      <c r="S3" s="7"/>
    </row>
    <row r="4" spans="1:48" x14ac:dyDescent="0.35">
      <c r="A4" s="3"/>
      <c r="B4" s="9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2"/>
      <c r="S4" s="7"/>
    </row>
    <row r="5" spans="1:48" x14ac:dyDescent="0.35">
      <c r="A5" s="8"/>
      <c r="B5" s="9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63"/>
      <c r="S5" s="7"/>
    </row>
    <row r="6" spans="1:48" x14ac:dyDescent="0.35">
      <c r="A6" s="11"/>
      <c r="B6" s="91"/>
      <c r="C6" s="183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74"/>
      <c r="O6" s="182" t="s">
        <v>1</v>
      </c>
      <c r="P6" s="183"/>
      <c r="Q6" s="184"/>
      <c r="R6" s="63"/>
      <c r="S6" s="7" t="s">
        <v>2</v>
      </c>
    </row>
    <row r="7" spans="1:48" x14ac:dyDescent="0.35">
      <c r="A7" s="11"/>
      <c r="B7" s="91"/>
      <c r="C7" s="183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74"/>
      <c r="O7" s="182" t="s">
        <v>4</v>
      </c>
      <c r="P7" s="183"/>
      <c r="Q7" s="184"/>
      <c r="R7" s="64" t="s">
        <v>5</v>
      </c>
      <c r="S7" s="7" t="s">
        <v>6</v>
      </c>
    </row>
    <row r="8" spans="1:48" x14ac:dyDescent="0.35">
      <c r="A8" s="14" t="s">
        <v>7</v>
      </c>
      <c r="B8" s="92" t="s">
        <v>8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8">
        <v>6</v>
      </c>
      <c r="P8" s="19">
        <v>10</v>
      </c>
      <c r="Q8" s="15" t="s">
        <v>9</v>
      </c>
      <c r="R8" s="65" t="s">
        <v>10</v>
      </c>
      <c r="S8" s="21" t="s">
        <v>10</v>
      </c>
      <c r="T8" s="42" t="s">
        <v>116</v>
      </c>
    </row>
    <row r="9" spans="1:48" x14ac:dyDescent="0.35">
      <c r="A9" s="22">
        <v>3</v>
      </c>
      <c r="B9" s="93" t="s">
        <v>86</v>
      </c>
      <c r="C9" s="46"/>
      <c r="D9" s="24"/>
      <c r="E9" s="24"/>
      <c r="F9" s="24"/>
      <c r="G9" s="24"/>
      <c r="H9" s="83"/>
      <c r="I9" s="24"/>
      <c r="J9" s="24"/>
      <c r="K9" s="24"/>
      <c r="L9" s="83"/>
      <c r="M9" s="24"/>
      <c r="N9" s="24"/>
      <c r="O9" s="24"/>
      <c r="P9" s="24"/>
      <c r="Q9" s="24"/>
      <c r="R9" s="66">
        <v>90.19</v>
      </c>
      <c r="S9" s="79">
        <f>R9+(SUM(C9:N9)*5)+O9+P9+Q9</f>
        <v>90.19</v>
      </c>
      <c r="T9" s="181">
        <v>1</v>
      </c>
    </row>
    <row r="10" spans="1:48" x14ac:dyDescent="0.35">
      <c r="A10" s="22">
        <v>1</v>
      </c>
      <c r="B10" s="93" t="s">
        <v>83</v>
      </c>
      <c r="C10" s="46"/>
      <c r="D10" s="24"/>
      <c r="E10" s="24"/>
      <c r="F10" s="24"/>
      <c r="G10" s="24">
        <v>1</v>
      </c>
      <c r="H10" s="83"/>
      <c r="I10" s="24"/>
      <c r="J10" s="24"/>
      <c r="K10" s="24">
        <v>1</v>
      </c>
      <c r="L10" s="83"/>
      <c r="M10" s="24"/>
      <c r="N10" s="24"/>
      <c r="O10" s="24"/>
      <c r="P10" s="24"/>
      <c r="Q10" s="24"/>
      <c r="R10" s="66">
        <v>90.88</v>
      </c>
      <c r="S10" s="79">
        <f>R10+(SUM(C10:N10)*5)+O10+P10+Q10</f>
        <v>100.88</v>
      </c>
      <c r="T10" s="181">
        <v>2</v>
      </c>
    </row>
    <row r="11" spans="1:48" x14ac:dyDescent="0.35">
      <c r="A11" s="22">
        <v>2</v>
      </c>
      <c r="B11" s="93" t="s">
        <v>32</v>
      </c>
      <c r="C11" s="46"/>
      <c r="D11" s="24"/>
      <c r="E11" s="24">
        <v>1</v>
      </c>
      <c r="F11" s="24"/>
      <c r="G11" s="24"/>
      <c r="H11" s="83"/>
      <c r="I11" s="24"/>
      <c r="J11" s="24"/>
      <c r="K11" s="24"/>
      <c r="L11" s="83"/>
      <c r="M11" s="24"/>
      <c r="N11" s="24"/>
      <c r="O11" s="24">
        <v>5</v>
      </c>
      <c r="P11" s="24"/>
      <c r="Q11" s="24"/>
      <c r="R11" s="66">
        <v>98.46</v>
      </c>
      <c r="S11" s="79">
        <f>R11+(SUM(C11:N11)*5)+O11+P11+Q11</f>
        <v>108.46</v>
      </c>
      <c r="T11" s="181">
        <v>3</v>
      </c>
    </row>
    <row r="12" spans="1:48" x14ac:dyDescent="0.35">
      <c r="A12" s="27"/>
      <c r="B12" s="4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73"/>
      <c r="S12" s="30"/>
      <c r="T12" s="5"/>
      <c r="U12" s="5"/>
    </row>
    <row r="13" spans="1:48" x14ac:dyDescent="0.3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73"/>
      <c r="S13" s="30"/>
      <c r="T13" s="5"/>
      <c r="U13" s="5"/>
    </row>
    <row r="14" spans="1:48" x14ac:dyDescent="0.3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73"/>
      <c r="S14" s="30"/>
      <c r="T14" s="5"/>
      <c r="U14" s="5"/>
    </row>
    <row r="15" spans="1:48" x14ac:dyDescent="0.35">
      <c r="A15" s="27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73"/>
      <c r="S15" s="30"/>
      <c r="T15" s="5"/>
    </row>
  </sheetData>
  <sortState ref="A8:T10">
    <sortCondition ref="T8:T10"/>
  </sortState>
  <mergeCells count="6">
    <mergeCell ref="A1:T1"/>
    <mergeCell ref="C2:S2"/>
    <mergeCell ref="C6:M6"/>
    <mergeCell ref="O6:Q6"/>
    <mergeCell ref="C7:M7"/>
    <mergeCell ref="O7:Q7"/>
  </mergeCells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zoomScale="130" zoomScaleNormal="130" workbookViewId="0">
      <selection sqref="A1:XFD1"/>
    </sheetView>
  </sheetViews>
  <sheetFormatPr defaultRowHeight="14.5" x14ac:dyDescent="0.35"/>
  <cols>
    <col min="1" max="1" width="4.90625" customWidth="1"/>
    <col min="2" max="2" width="17.36328125" customWidth="1"/>
    <col min="3" max="11" width="1.90625" bestFit="1" customWidth="1"/>
    <col min="12" max="13" width="2.6328125" bestFit="1" customWidth="1"/>
    <col min="14" max="14" width="2.6328125" customWidth="1"/>
    <col min="15" max="17" width="5.6328125" customWidth="1"/>
    <col min="18" max="18" width="5.6328125" style="69" customWidth="1"/>
    <col min="19" max="19" width="5.6328125" customWidth="1"/>
    <col min="20" max="20" width="4.81640625" style="69" bestFit="1" customWidth="1"/>
  </cols>
  <sheetData>
    <row r="1" spans="1:48" ht="24" customHeight="1" x14ac:dyDescent="0.55000000000000004">
      <c r="A1" s="189" t="s">
        <v>117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</row>
    <row r="2" spans="1:48" x14ac:dyDescent="0.35">
      <c r="A2" s="1"/>
      <c r="B2" s="89"/>
      <c r="C2" s="186" t="s">
        <v>21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8"/>
    </row>
    <row r="3" spans="1:48" x14ac:dyDescent="0.35">
      <c r="A3" s="3"/>
      <c r="B3" s="9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2"/>
      <c r="S3" s="7"/>
    </row>
    <row r="4" spans="1:48" x14ac:dyDescent="0.35">
      <c r="A4" s="3"/>
      <c r="B4" s="9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2"/>
      <c r="S4" s="7"/>
    </row>
    <row r="5" spans="1:48" x14ac:dyDescent="0.35">
      <c r="A5" s="8"/>
      <c r="B5" s="9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63"/>
      <c r="S5" s="7"/>
    </row>
    <row r="6" spans="1:48" x14ac:dyDescent="0.35">
      <c r="A6" s="11"/>
      <c r="B6" s="91"/>
      <c r="C6" s="183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74"/>
      <c r="O6" s="182" t="s">
        <v>1</v>
      </c>
      <c r="P6" s="183"/>
      <c r="Q6" s="184"/>
      <c r="R6" s="63"/>
      <c r="S6" s="7" t="s">
        <v>2</v>
      </c>
    </row>
    <row r="7" spans="1:48" x14ac:dyDescent="0.35">
      <c r="A7" s="11"/>
      <c r="B7" s="91"/>
      <c r="C7" s="183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74"/>
      <c r="O7" s="182" t="s">
        <v>4</v>
      </c>
      <c r="P7" s="183"/>
      <c r="Q7" s="184"/>
      <c r="R7" s="64" t="s">
        <v>5</v>
      </c>
      <c r="S7" s="7" t="s">
        <v>6</v>
      </c>
    </row>
    <row r="8" spans="1:48" x14ac:dyDescent="0.35">
      <c r="A8" s="14" t="s">
        <v>7</v>
      </c>
      <c r="B8" s="92" t="s">
        <v>8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8">
        <v>6</v>
      </c>
      <c r="P8" s="19">
        <v>10</v>
      </c>
      <c r="Q8" s="15" t="s">
        <v>9</v>
      </c>
      <c r="R8" s="65" t="s">
        <v>10</v>
      </c>
      <c r="S8" s="21" t="s">
        <v>10</v>
      </c>
      <c r="T8" s="44" t="s">
        <v>116</v>
      </c>
    </row>
    <row r="9" spans="1:48" x14ac:dyDescent="0.35">
      <c r="A9" s="22">
        <v>1</v>
      </c>
      <c r="B9" s="93" t="s">
        <v>65</v>
      </c>
      <c r="C9" s="46"/>
      <c r="D9" s="24"/>
      <c r="E9" s="24"/>
      <c r="F9" s="24"/>
      <c r="G9" s="24"/>
      <c r="H9" s="83"/>
      <c r="I9" s="24"/>
      <c r="J9" s="24"/>
      <c r="K9" s="24"/>
      <c r="L9" s="83"/>
      <c r="M9" s="24"/>
      <c r="N9" s="24"/>
      <c r="O9" s="24"/>
      <c r="P9" s="24"/>
      <c r="Q9" s="24"/>
      <c r="R9" s="66">
        <v>107.91</v>
      </c>
      <c r="S9" s="79">
        <f>R9+(SUM(C9:N9)*5)+O9+P9+Q9</f>
        <v>107.91</v>
      </c>
      <c r="T9" s="181">
        <v>1</v>
      </c>
    </row>
    <row r="10" spans="1:48" x14ac:dyDescent="0.35">
      <c r="A10" s="22">
        <v>4</v>
      </c>
      <c r="B10" s="93" t="s">
        <v>44</v>
      </c>
      <c r="C10" s="46"/>
      <c r="D10" s="24"/>
      <c r="E10" s="24"/>
      <c r="F10" s="24">
        <v>1</v>
      </c>
      <c r="G10" s="24"/>
      <c r="H10" s="83"/>
      <c r="I10" s="24"/>
      <c r="J10" s="24"/>
      <c r="K10" s="24"/>
      <c r="L10" s="83"/>
      <c r="M10" s="24"/>
      <c r="N10" s="24">
        <v>1</v>
      </c>
      <c r="O10" s="24">
        <v>5</v>
      </c>
      <c r="P10" s="24"/>
      <c r="Q10" s="24"/>
      <c r="R10" s="66">
        <v>96.54</v>
      </c>
      <c r="S10" s="79">
        <f>R10+(SUM(C10:N10)*5)+O10+P10+Q10</f>
        <v>111.54</v>
      </c>
      <c r="T10" s="181">
        <v>2</v>
      </c>
    </row>
    <row r="11" spans="1:48" x14ac:dyDescent="0.35">
      <c r="A11" s="22">
        <v>2</v>
      </c>
      <c r="B11" s="93" t="s">
        <v>93</v>
      </c>
      <c r="C11" s="46">
        <v>1</v>
      </c>
      <c r="D11" s="24"/>
      <c r="E11" s="24"/>
      <c r="F11" s="24"/>
      <c r="G11" s="24">
        <v>1</v>
      </c>
      <c r="H11" s="83"/>
      <c r="I11" s="24"/>
      <c r="J11" s="24"/>
      <c r="K11" s="24"/>
      <c r="L11" s="83"/>
      <c r="M11" s="24"/>
      <c r="N11" s="24"/>
      <c r="O11" s="24">
        <v>5</v>
      </c>
      <c r="P11" s="24"/>
      <c r="Q11" s="24"/>
      <c r="R11" s="66">
        <v>100.64</v>
      </c>
      <c r="S11" s="79">
        <f>R11+(SUM(C11:N11)*5)+O11+P11+Q11</f>
        <v>115.64</v>
      </c>
      <c r="T11" s="181">
        <v>3</v>
      </c>
    </row>
    <row r="12" spans="1:48" x14ac:dyDescent="0.35">
      <c r="A12" s="22">
        <v>3</v>
      </c>
      <c r="B12" s="93" t="s">
        <v>89</v>
      </c>
      <c r="C12" s="46"/>
      <c r="D12" s="24"/>
      <c r="E12" s="24"/>
      <c r="F12" s="24">
        <v>1</v>
      </c>
      <c r="G12" s="24"/>
      <c r="H12" s="83"/>
      <c r="I12" s="24"/>
      <c r="J12" s="24"/>
      <c r="K12" s="24"/>
      <c r="L12" s="83"/>
      <c r="M12" s="24"/>
      <c r="N12" s="24"/>
      <c r="O12" s="24"/>
      <c r="P12" s="24">
        <v>5</v>
      </c>
      <c r="Q12" s="24" t="s">
        <v>106</v>
      </c>
      <c r="R12" s="66">
        <v>102.34</v>
      </c>
      <c r="S12" s="79" t="e">
        <f>R12+(SUM(C12:N12)*5)+O12+P12+Q12</f>
        <v>#VALUE!</v>
      </c>
      <c r="T12" s="181">
        <v>4</v>
      </c>
    </row>
    <row r="13" spans="1:48" x14ac:dyDescent="0.3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73"/>
      <c r="S13" s="30"/>
      <c r="T13" s="167"/>
      <c r="U13" s="5"/>
    </row>
    <row r="14" spans="1:48" x14ac:dyDescent="0.3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73"/>
      <c r="S14" s="30"/>
      <c r="T14" s="167"/>
      <c r="U14" s="5"/>
    </row>
    <row r="15" spans="1:48" x14ac:dyDescent="0.3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73"/>
      <c r="S15" s="30"/>
      <c r="T15" s="167"/>
      <c r="U15" s="5"/>
    </row>
    <row r="16" spans="1:48" x14ac:dyDescent="0.35">
      <c r="A16" s="27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73"/>
      <c r="S16" s="30"/>
      <c r="T16" s="167"/>
    </row>
  </sheetData>
  <sortState ref="A8:T11">
    <sortCondition ref="S8:S11"/>
  </sortState>
  <mergeCells count="6">
    <mergeCell ref="A1:T1"/>
    <mergeCell ref="C2:S2"/>
    <mergeCell ref="C6:M6"/>
    <mergeCell ref="O6:Q6"/>
    <mergeCell ref="C7:M7"/>
    <mergeCell ref="O7:Q7"/>
  </mergeCells>
  <pageMargins left="0.7" right="0.7" top="0.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zoomScale="130" zoomScaleNormal="130" workbookViewId="0">
      <selection sqref="A1:XFD1"/>
    </sheetView>
  </sheetViews>
  <sheetFormatPr defaultRowHeight="14.5" x14ac:dyDescent="0.35"/>
  <cols>
    <col min="1" max="1" width="4.90625" customWidth="1"/>
    <col min="2" max="2" width="17.36328125" customWidth="1"/>
    <col min="3" max="11" width="1.90625" bestFit="1" customWidth="1"/>
    <col min="12" max="13" width="2.6328125" bestFit="1" customWidth="1"/>
    <col min="14" max="14" width="2.6328125" customWidth="1"/>
    <col min="15" max="17" width="5.6328125" customWidth="1"/>
    <col min="18" max="18" width="5.6328125" style="69" customWidth="1"/>
    <col min="19" max="19" width="5.6328125" customWidth="1"/>
    <col min="20" max="20" width="4.81640625" bestFit="1" customWidth="1"/>
  </cols>
  <sheetData>
    <row r="1" spans="1:48" ht="24" customHeight="1" x14ac:dyDescent="0.55000000000000004">
      <c r="A1" s="189" t="s">
        <v>117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</row>
    <row r="2" spans="1:48" x14ac:dyDescent="0.35">
      <c r="A2" s="1"/>
      <c r="B2" s="89"/>
      <c r="C2" s="186" t="s">
        <v>31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8"/>
    </row>
    <row r="3" spans="1:48" x14ac:dyDescent="0.35">
      <c r="A3" s="3"/>
      <c r="B3" s="9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2"/>
      <c r="S3" s="7"/>
    </row>
    <row r="4" spans="1:48" x14ac:dyDescent="0.35">
      <c r="A4" s="3"/>
      <c r="B4" s="9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2"/>
      <c r="S4" s="7"/>
    </row>
    <row r="5" spans="1:48" x14ac:dyDescent="0.35">
      <c r="A5" s="8"/>
      <c r="B5" s="9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63"/>
      <c r="S5" s="7"/>
    </row>
    <row r="6" spans="1:48" x14ac:dyDescent="0.35">
      <c r="A6" s="11"/>
      <c r="B6" s="91"/>
      <c r="C6" s="183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74"/>
      <c r="O6" s="182" t="s">
        <v>1</v>
      </c>
      <c r="P6" s="183"/>
      <c r="Q6" s="184"/>
      <c r="R6" s="63"/>
      <c r="S6" s="7" t="s">
        <v>2</v>
      </c>
    </row>
    <row r="7" spans="1:48" x14ac:dyDescent="0.35">
      <c r="A7" s="11"/>
      <c r="B7" s="91"/>
      <c r="C7" s="183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74"/>
      <c r="O7" s="182" t="s">
        <v>4</v>
      </c>
      <c r="P7" s="183"/>
      <c r="Q7" s="184"/>
      <c r="R7" s="64" t="s">
        <v>5</v>
      </c>
      <c r="S7" s="7" t="s">
        <v>6</v>
      </c>
    </row>
    <row r="8" spans="1:48" x14ac:dyDescent="0.35">
      <c r="A8" s="14" t="s">
        <v>7</v>
      </c>
      <c r="B8" s="92" t="s">
        <v>8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8">
        <v>6</v>
      </c>
      <c r="P8" s="19">
        <v>10</v>
      </c>
      <c r="Q8" s="15" t="s">
        <v>9</v>
      </c>
      <c r="R8" s="65" t="s">
        <v>10</v>
      </c>
      <c r="S8" s="21" t="s">
        <v>10</v>
      </c>
      <c r="T8" s="42" t="s">
        <v>116</v>
      </c>
    </row>
    <row r="9" spans="1:48" x14ac:dyDescent="0.35">
      <c r="A9" s="22">
        <v>3</v>
      </c>
      <c r="B9" s="93" t="s">
        <v>94</v>
      </c>
      <c r="C9" s="46"/>
      <c r="D9" s="24"/>
      <c r="E9" s="24"/>
      <c r="F9" s="24"/>
      <c r="G9" s="24"/>
      <c r="H9" s="83"/>
      <c r="I9" s="24"/>
      <c r="J9" s="24"/>
      <c r="K9" s="24"/>
      <c r="L9" s="83"/>
      <c r="M9" s="24"/>
      <c r="N9" s="24"/>
      <c r="O9" s="24"/>
      <c r="P9" s="24"/>
      <c r="Q9" s="24"/>
      <c r="R9" s="66">
        <v>90.44</v>
      </c>
      <c r="S9" s="79">
        <f>R9+(SUM(C9:N9)*5)+O9+P9+Q9</f>
        <v>90.44</v>
      </c>
      <c r="T9" s="181">
        <v>1</v>
      </c>
    </row>
    <row r="10" spans="1:48" x14ac:dyDescent="0.35">
      <c r="A10" s="22">
        <v>2</v>
      </c>
      <c r="B10" s="93" t="s">
        <v>48</v>
      </c>
      <c r="C10" s="46"/>
      <c r="D10" s="24"/>
      <c r="E10" s="24"/>
      <c r="F10" s="24"/>
      <c r="G10" s="24"/>
      <c r="H10" s="83"/>
      <c r="I10" s="24"/>
      <c r="J10" s="24"/>
      <c r="K10" s="24"/>
      <c r="L10" s="83"/>
      <c r="M10" s="24"/>
      <c r="N10" s="24"/>
      <c r="O10" s="24"/>
      <c r="P10" s="24"/>
      <c r="Q10" s="24"/>
      <c r="R10" s="66">
        <v>105.58</v>
      </c>
      <c r="S10" s="79">
        <f>R10+(SUM(C10:N10)*5)+O10+P10+Q10</f>
        <v>105.58</v>
      </c>
      <c r="T10" s="181">
        <v>2</v>
      </c>
    </row>
    <row r="11" spans="1:48" x14ac:dyDescent="0.35">
      <c r="A11" s="22">
        <v>1</v>
      </c>
      <c r="B11" s="93" t="s">
        <v>46</v>
      </c>
      <c r="C11" s="46"/>
      <c r="D11" s="24"/>
      <c r="E11" s="24"/>
      <c r="F11" s="24"/>
      <c r="G11" s="24"/>
      <c r="H11" s="83"/>
      <c r="I11" s="24">
        <v>1</v>
      </c>
      <c r="J11" s="24"/>
      <c r="K11" s="24">
        <v>1</v>
      </c>
      <c r="L11" s="83"/>
      <c r="M11" s="24"/>
      <c r="N11" s="24"/>
      <c r="O11" s="24"/>
      <c r="P11" s="24">
        <v>55</v>
      </c>
      <c r="Q11" s="24"/>
      <c r="R11" s="66">
        <v>112.03</v>
      </c>
      <c r="S11" s="79">
        <f>R11+(SUM(C11:N11)*5)+O11+P11+Q11</f>
        <v>177.03</v>
      </c>
      <c r="T11" s="181">
        <v>3</v>
      </c>
    </row>
    <row r="12" spans="1:48" x14ac:dyDescent="0.35">
      <c r="A12" s="27"/>
      <c r="B12" s="4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73"/>
      <c r="S12" s="30"/>
      <c r="T12" s="5"/>
      <c r="U12" s="5"/>
    </row>
    <row r="13" spans="1:48" x14ac:dyDescent="0.3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73"/>
      <c r="S13" s="30"/>
      <c r="T13" s="5"/>
      <c r="U13" s="5"/>
    </row>
    <row r="14" spans="1:48" x14ac:dyDescent="0.3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73"/>
      <c r="S14" s="30"/>
      <c r="T14" s="5"/>
      <c r="U14" s="5"/>
    </row>
    <row r="15" spans="1:48" x14ac:dyDescent="0.35">
      <c r="A15" s="27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73"/>
      <c r="S15" s="30"/>
      <c r="T15" s="5"/>
    </row>
  </sheetData>
  <sortState ref="A8:T10">
    <sortCondition ref="S8:S10"/>
  </sortState>
  <mergeCells count="6">
    <mergeCell ref="A1:T1"/>
    <mergeCell ref="C2:S2"/>
    <mergeCell ref="C6:M6"/>
    <mergeCell ref="O6:Q6"/>
    <mergeCell ref="C7:M7"/>
    <mergeCell ref="O7:Q7"/>
  </mergeCells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B9" sqref="A8:B9"/>
    </sheetView>
  </sheetViews>
  <sheetFormatPr defaultRowHeight="14.5" x14ac:dyDescent="0.35"/>
  <cols>
    <col min="1" max="1" width="4.90625" customWidth="1"/>
    <col min="2" max="2" width="15.54296875" bestFit="1" customWidth="1"/>
    <col min="3" max="9" width="1.90625" bestFit="1" customWidth="1"/>
    <col min="10" max="10" width="2.36328125" bestFit="1" customWidth="1"/>
    <col min="11" max="11" width="1.90625" bestFit="1" customWidth="1"/>
    <col min="12" max="13" width="2.6328125" bestFit="1" customWidth="1"/>
    <col min="14" max="19" width="5.6328125" customWidth="1"/>
  </cols>
  <sheetData>
    <row r="1" spans="1:19" x14ac:dyDescent="0.35">
      <c r="A1" s="1"/>
      <c r="B1" s="2"/>
      <c r="C1" s="185" t="s">
        <v>30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8"/>
    </row>
    <row r="2" spans="1:19" x14ac:dyDescent="0.3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</row>
    <row r="3" spans="1:19" x14ac:dyDescent="0.3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</row>
    <row r="4" spans="1:19" x14ac:dyDescent="0.35">
      <c r="A4" s="8"/>
      <c r="B4" s="4"/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  <c r="R4" s="10"/>
      <c r="S4" s="7"/>
    </row>
    <row r="5" spans="1:19" x14ac:dyDescent="0.35">
      <c r="A5" s="11"/>
      <c r="B5" s="12"/>
      <c r="C5" s="182" t="s">
        <v>0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2" t="s">
        <v>1</v>
      </c>
      <c r="O5" s="183"/>
      <c r="P5" s="183"/>
      <c r="Q5" s="184"/>
      <c r="R5" s="10"/>
      <c r="S5" s="7" t="s">
        <v>2</v>
      </c>
    </row>
    <row r="6" spans="1:19" x14ac:dyDescent="0.35">
      <c r="A6" s="11"/>
      <c r="B6" s="12"/>
      <c r="C6" s="182" t="s">
        <v>3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2" t="s">
        <v>4</v>
      </c>
      <c r="O6" s="183"/>
      <c r="P6" s="183"/>
      <c r="Q6" s="184"/>
      <c r="R6" s="13" t="s">
        <v>5</v>
      </c>
      <c r="S6" s="7" t="s">
        <v>6</v>
      </c>
    </row>
    <row r="7" spans="1:19" x14ac:dyDescent="0.35">
      <c r="A7" s="14" t="s">
        <v>7</v>
      </c>
      <c r="B7" s="15" t="s">
        <v>8</v>
      </c>
      <c r="C7" s="16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8">
        <v>4</v>
      </c>
      <c r="O7" s="19">
        <v>6</v>
      </c>
      <c r="P7" s="19">
        <v>8</v>
      </c>
      <c r="Q7" s="15" t="s">
        <v>9</v>
      </c>
      <c r="R7" s="20" t="s">
        <v>10</v>
      </c>
      <c r="S7" s="21" t="s">
        <v>10</v>
      </c>
    </row>
    <row r="8" spans="1:19" x14ac:dyDescent="0.35">
      <c r="A8" s="22">
        <v>1</v>
      </c>
      <c r="B8" s="23" t="s">
        <v>27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>
        <v>1</v>
      </c>
      <c r="N8" s="24"/>
      <c r="O8" s="24"/>
      <c r="P8" s="24"/>
      <c r="Q8" s="24"/>
      <c r="R8" s="25">
        <v>144.16</v>
      </c>
      <c r="S8" s="26">
        <f>R8+(SUM(C8:M8)*5)+N8+O8+P8+Q8</f>
        <v>149.16</v>
      </c>
    </row>
    <row r="9" spans="1:19" x14ac:dyDescent="0.35">
      <c r="A9" s="22">
        <v>2</v>
      </c>
      <c r="B9" s="23" t="s">
        <v>53</v>
      </c>
      <c r="C9" s="24"/>
      <c r="D9" s="24"/>
      <c r="E9" s="24"/>
      <c r="F9" s="24"/>
      <c r="G9" s="24"/>
      <c r="H9" s="24"/>
      <c r="I9" s="24"/>
      <c r="J9" s="24">
        <v>1</v>
      </c>
      <c r="K9" s="24"/>
      <c r="L9" s="24"/>
      <c r="M9" s="24"/>
      <c r="N9" s="24"/>
      <c r="O9" s="24"/>
      <c r="P9" s="24"/>
      <c r="Q9" s="24"/>
      <c r="R9" s="25">
        <v>159.96</v>
      </c>
      <c r="S9" s="26">
        <f>R9+(SUM(C9:M9)*5)+N9+O9+P9+Q9</f>
        <v>164.96</v>
      </c>
    </row>
    <row r="10" spans="1:19" x14ac:dyDescent="0.35">
      <c r="A10" s="27"/>
      <c r="B10" s="42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  <c r="S10" s="30"/>
    </row>
  </sheetData>
  <sortState ref="A8:S9">
    <sortCondition ref="S8:S9"/>
  </sortState>
  <mergeCells count="5">
    <mergeCell ref="C1:S1"/>
    <mergeCell ref="C5:M5"/>
    <mergeCell ref="N5:Q5"/>
    <mergeCell ref="C6:M6"/>
    <mergeCell ref="N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"/>
  <sheetViews>
    <sheetView workbookViewId="0">
      <selection activeCell="AD17" sqref="AD17"/>
    </sheetView>
  </sheetViews>
  <sheetFormatPr defaultRowHeight="14.5" x14ac:dyDescent="0.35"/>
  <cols>
    <col min="1" max="1" width="14.08984375" customWidth="1"/>
    <col min="2" max="10" width="1.90625" bestFit="1" customWidth="1"/>
    <col min="11" max="11" width="2.6328125" bestFit="1" customWidth="1"/>
    <col min="12" max="14" width="2.453125" customWidth="1"/>
    <col min="15" max="15" width="2.54296875" customWidth="1"/>
    <col min="16" max="16" width="2.6328125" customWidth="1"/>
    <col min="17" max="17" width="3.36328125" customWidth="1"/>
    <col min="18" max="18" width="3.6328125" customWidth="1"/>
    <col min="19" max="19" width="5.453125" customWidth="1"/>
    <col min="20" max="20" width="6.08984375" customWidth="1"/>
    <col min="21" max="29" width="1.90625" bestFit="1" customWidth="1"/>
    <col min="30" max="30" width="2.6328125" bestFit="1" customWidth="1"/>
    <col min="31" max="31" width="2.6328125" customWidth="1"/>
    <col min="32" max="34" width="2.54296875" customWidth="1"/>
    <col min="35" max="35" width="2.6328125" customWidth="1"/>
    <col min="36" max="36" width="2.6328125" bestFit="1" customWidth="1"/>
    <col min="37" max="37" width="3.90625" customWidth="1"/>
    <col min="38" max="38" width="5.6328125" style="69" customWidth="1"/>
    <col min="39" max="40" width="5.6328125" customWidth="1"/>
    <col min="41" max="41" width="4.54296875" customWidth="1"/>
  </cols>
  <sheetData>
    <row r="1" spans="1:41" x14ac:dyDescent="0.35">
      <c r="A1" s="1" t="s">
        <v>29</v>
      </c>
      <c r="B1" s="185" t="s">
        <v>11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  <c r="U1" s="185" t="s">
        <v>12</v>
      </c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7"/>
      <c r="AN1" s="31"/>
      <c r="AO1" s="32"/>
    </row>
    <row r="2" spans="1:41" x14ac:dyDescent="0.35">
      <c r="A2" s="3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2"/>
      <c r="AM2" s="34"/>
      <c r="AN2" s="35"/>
      <c r="AO2" s="36"/>
    </row>
    <row r="3" spans="1:4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3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2"/>
      <c r="AM3" s="34"/>
      <c r="AN3" s="35"/>
      <c r="AO3" s="36"/>
    </row>
    <row r="4" spans="1:41" x14ac:dyDescent="0.35">
      <c r="A4" s="4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10"/>
      <c r="T4" s="3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2"/>
      <c r="AM4" s="34"/>
      <c r="AN4" s="35"/>
      <c r="AO4" s="36"/>
    </row>
    <row r="5" spans="1:41" x14ac:dyDescent="0.35">
      <c r="A5" s="12"/>
      <c r="B5" s="182" t="s">
        <v>0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2" t="s">
        <v>1</v>
      </c>
      <c r="P5" s="183"/>
      <c r="Q5" s="183"/>
      <c r="R5" s="184"/>
      <c r="S5" s="10"/>
      <c r="T5" s="33" t="s">
        <v>13</v>
      </c>
      <c r="U5" s="182" t="s">
        <v>0</v>
      </c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2" t="s">
        <v>1</v>
      </c>
      <c r="AI5" s="183"/>
      <c r="AJ5" s="183"/>
      <c r="AK5" s="184"/>
      <c r="AL5" s="63"/>
      <c r="AM5" s="33" t="s">
        <v>14</v>
      </c>
      <c r="AN5" s="35" t="s">
        <v>15</v>
      </c>
      <c r="AO5" s="36"/>
    </row>
    <row r="6" spans="1:41" x14ac:dyDescent="0.35">
      <c r="A6" s="12"/>
      <c r="B6" s="182" t="s">
        <v>3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2" t="s">
        <v>4</v>
      </c>
      <c r="P6" s="183"/>
      <c r="Q6" s="183"/>
      <c r="R6" s="184"/>
      <c r="S6" s="13" t="s">
        <v>5</v>
      </c>
      <c r="T6" s="33" t="s">
        <v>6</v>
      </c>
      <c r="U6" s="182" t="s">
        <v>3</v>
      </c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2" t="s">
        <v>4</v>
      </c>
      <c r="AI6" s="183"/>
      <c r="AJ6" s="183"/>
      <c r="AK6" s="184"/>
      <c r="AL6" s="64" t="s">
        <v>5</v>
      </c>
      <c r="AM6" s="33" t="s">
        <v>6</v>
      </c>
      <c r="AN6" s="35" t="s">
        <v>6</v>
      </c>
      <c r="AO6" s="36"/>
    </row>
    <row r="7" spans="1:41" x14ac:dyDescent="0.35">
      <c r="A7" s="12" t="s">
        <v>8</v>
      </c>
      <c r="B7" s="16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17">
        <v>11</v>
      </c>
      <c r="M7" s="17">
        <v>12</v>
      </c>
      <c r="N7" s="17">
        <v>13</v>
      </c>
      <c r="O7" s="18">
        <v>5</v>
      </c>
      <c r="P7" s="19">
        <v>8</v>
      </c>
      <c r="Q7" s="19">
        <v>10</v>
      </c>
      <c r="R7" s="15" t="s">
        <v>9</v>
      </c>
      <c r="S7" s="20" t="s">
        <v>10</v>
      </c>
      <c r="T7" s="37" t="s">
        <v>10</v>
      </c>
      <c r="U7" s="16">
        <v>1</v>
      </c>
      <c r="V7" s="17">
        <v>2</v>
      </c>
      <c r="W7" s="17">
        <v>3</v>
      </c>
      <c r="X7" s="17">
        <v>4</v>
      </c>
      <c r="Y7" s="17">
        <v>5</v>
      </c>
      <c r="Z7" s="17">
        <v>6</v>
      </c>
      <c r="AA7" s="17">
        <v>7</v>
      </c>
      <c r="AB7" s="17">
        <v>8</v>
      </c>
      <c r="AC7" s="17">
        <v>9</v>
      </c>
      <c r="AD7" s="17">
        <v>10</v>
      </c>
      <c r="AE7" s="17">
        <v>11</v>
      </c>
      <c r="AF7" s="17">
        <v>12</v>
      </c>
      <c r="AG7" s="17">
        <v>13</v>
      </c>
      <c r="AH7" s="18">
        <v>5</v>
      </c>
      <c r="AI7" s="19">
        <v>8</v>
      </c>
      <c r="AJ7" s="19">
        <v>10</v>
      </c>
      <c r="AK7" s="15" t="s">
        <v>9</v>
      </c>
      <c r="AL7" s="65" t="s">
        <v>10</v>
      </c>
      <c r="AM7" s="37" t="s">
        <v>10</v>
      </c>
      <c r="AN7" s="38" t="s">
        <v>10</v>
      </c>
      <c r="AO7" s="39" t="s">
        <v>16</v>
      </c>
    </row>
    <row r="8" spans="1:41" x14ac:dyDescent="0.35">
      <c r="A8" s="58" t="s">
        <v>27</v>
      </c>
      <c r="B8" s="72"/>
      <c r="C8" s="59"/>
      <c r="D8" s="59"/>
      <c r="E8" s="59"/>
      <c r="F8" s="59"/>
      <c r="G8" s="59"/>
      <c r="H8" s="59"/>
      <c r="I8" s="59"/>
      <c r="J8" s="59">
        <v>1</v>
      </c>
      <c r="K8" s="59"/>
      <c r="L8" s="59"/>
      <c r="M8" s="59"/>
      <c r="N8" s="59"/>
      <c r="O8" s="59"/>
      <c r="P8" s="59"/>
      <c r="Q8" s="59"/>
      <c r="R8" s="59"/>
      <c r="S8" s="40">
        <v>158.03</v>
      </c>
      <c r="T8" s="40">
        <f>S8+(SUM(B8:N8)*5)+O8+P8+Q8+R8</f>
        <v>163.03</v>
      </c>
      <c r="U8" s="59"/>
      <c r="V8" s="59"/>
      <c r="W8" s="59"/>
      <c r="X8" s="59">
        <v>1</v>
      </c>
      <c r="Y8" s="59"/>
      <c r="Z8" s="59">
        <v>1</v>
      </c>
      <c r="AA8" s="59"/>
      <c r="AB8" s="59"/>
      <c r="AC8" s="59"/>
      <c r="AD8" s="59">
        <v>1</v>
      </c>
      <c r="AE8" s="59"/>
      <c r="AF8" s="59">
        <v>1</v>
      </c>
      <c r="AG8" s="59">
        <v>1</v>
      </c>
      <c r="AH8" s="59"/>
      <c r="AI8" s="59"/>
      <c r="AJ8" s="59"/>
      <c r="AK8" s="59"/>
      <c r="AL8" s="70">
        <v>151.25</v>
      </c>
      <c r="AM8" s="40">
        <f>AL8+(SUM(U8:AG8)*5)+AH8+AI8+AJ8+AK8</f>
        <v>176.25</v>
      </c>
      <c r="AN8" s="40">
        <f>SUM(AM8,T8)</f>
        <v>339.28</v>
      </c>
      <c r="AO8" s="60">
        <v>1</v>
      </c>
    </row>
    <row r="9" spans="1:41" x14ac:dyDescent="0.35">
      <c r="A9" s="58" t="s">
        <v>47</v>
      </c>
      <c r="B9" s="72"/>
      <c r="C9" s="59"/>
      <c r="D9" s="59"/>
      <c r="E9" s="59"/>
      <c r="F9" s="59"/>
      <c r="G9" s="59"/>
      <c r="H9" s="59"/>
      <c r="I9" s="59">
        <v>1</v>
      </c>
      <c r="J9" s="59">
        <v>1</v>
      </c>
      <c r="K9" s="59"/>
      <c r="L9" s="59"/>
      <c r="M9" s="59"/>
      <c r="N9" s="59"/>
      <c r="O9" s="59"/>
      <c r="P9" s="59"/>
      <c r="Q9" s="59"/>
      <c r="R9" s="59"/>
      <c r="S9" s="40">
        <v>171.79</v>
      </c>
      <c r="T9" s="40">
        <f>S9+(SUM(B9:N9)*5)+O9+P9+Q9+R9</f>
        <v>181.79</v>
      </c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>
        <v>1</v>
      </c>
      <c r="AG9" s="59"/>
      <c r="AH9" s="59"/>
      <c r="AI9" s="59"/>
      <c r="AJ9" s="59"/>
      <c r="AK9" s="59"/>
      <c r="AL9" s="70">
        <v>166.23</v>
      </c>
      <c r="AM9" s="40">
        <f>AL9+(SUM(U9:AG9)*5)+AH9+AI9+AJ9+AK9</f>
        <v>171.23</v>
      </c>
      <c r="AN9" s="40">
        <f>SUM(AM9,T9)</f>
        <v>353.02</v>
      </c>
      <c r="AO9" s="60">
        <v>2</v>
      </c>
    </row>
    <row r="10" spans="1:41" ht="16.25" customHeight="1" x14ac:dyDescent="0.35">
      <c r="A10" s="56" t="s">
        <v>46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>
        <v>1</v>
      </c>
      <c r="N10" s="24"/>
      <c r="O10" s="24"/>
      <c r="P10" s="24"/>
      <c r="Q10" s="24"/>
      <c r="R10" s="24"/>
      <c r="S10" s="25">
        <v>174.91</v>
      </c>
      <c r="T10" s="40">
        <f>S10+(SUM(B10:N10)*5)+O10+P10+Q10+R10</f>
        <v>179.91</v>
      </c>
      <c r="U10" s="24"/>
      <c r="V10" s="24"/>
      <c r="W10" s="24"/>
      <c r="X10" s="24"/>
      <c r="Y10" s="24"/>
      <c r="Z10" s="24"/>
      <c r="AA10" s="24"/>
      <c r="AB10" s="24"/>
      <c r="AC10" s="24"/>
      <c r="AD10" s="24">
        <v>1</v>
      </c>
      <c r="AE10" s="24"/>
      <c r="AF10" s="24"/>
      <c r="AG10" s="24"/>
      <c r="AH10" s="24"/>
      <c r="AI10" s="24"/>
      <c r="AJ10" s="24"/>
      <c r="AK10" s="24"/>
      <c r="AL10" s="66">
        <v>172.79</v>
      </c>
      <c r="AM10" s="40">
        <f>AL10+(SUM(U10:AG10)*5)+AH10+AI10+AJ10+AK10</f>
        <v>177.79</v>
      </c>
      <c r="AN10" s="26">
        <f>SUM(AM10,T10)</f>
        <v>357.7</v>
      </c>
      <c r="AO10" s="41">
        <v>3</v>
      </c>
    </row>
    <row r="11" spans="1:41" x14ac:dyDescent="0.35">
      <c r="A11" s="47" t="s">
        <v>45</v>
      </c>
      <c r="B11" s="55"/>
      <c r="C11" s="49"/>
      <c r="D11" s="49">
        <v>1</v>
      </c>
      <c r="E11" s="49">
        <v>1</v>
      </c>
      <c r="F11" s="49"/>
      <c r="G11" s="49"/>
      <c r="H11" s="49"/>
      <c r="I11" s="49"/>
      <c r="J11" s="49"/>
      <c r="K11" s="49">
        <v>1</v>
      </c>
      <c r="L11" s="49"/>
      <c r="M11" s="49"/>
      <c r="N11" s="49"/>
      <c r="O11" s="49"/>
      <c r="P11" s="49"/>
      <c r="Q11" s="49"/>
      <c r="R11" s="49"/>
      <c r="S11" s="50">
        <v>186.36</v>
      </c>
      <c r="T11" s="51">
        <f>S11+(SUM(B11:N11)*5)+O11+P11+Q11+R11</f>
        <v>201.36</v>
      </c>
      <c r="U11" s="52"/>
      <c r="V11" s="52">
        <v>1</v>
      </c>
      <c r="W11" s="52"/>
      <c r="X11" s="52"/>
      <c r="Y11" s="52"/>
      <c r="Z11" s="52"/>
      <c r="AA11" s="52"/>
      <c r="AB11" s="52"/>
      <c r="AC11" s="52"/>
      <c r="AD11" s="52">
        <v>1</v>
      </c>
      <c r="AE11" s="52"/>
      <c r="AF11" s="52"/>
      <c r="AG11" s="52"/>
      <c r="AH11" s="52"/>
      <c r="AI11" s="52"/>
      <c r="AJ11" s="52"/>
      <c r="AK11" s="52"/>
      <c r="AL11" s="71">
        <v>186.41</v>
      </c>
      <c r="AM11" s="51">
        <f>AL11+(SUM(U11:AG11)*5)+AH11+AI11+AJ11+AK11</f>
        <v>196.41</v>
      </c>
      <c r="AN11" s="53">
        <f>SUM(AM11,T11)</f>
        <v>397.77</v>
      </c>
      <c r="AO11" s="54">
        <v>4</v>
      </c>
    </row>
    <row r="12" spans="1:41" x14ac:dyDescent="0.35">
      <c r="A12" s="47" t="s">
        <v>27</v>
      </c>
      <c r="B12" s="24"/>
      <c r="C12" s="24"/>
      <c r="D12" s="24"/>
      <c r="E12" s="24">
        <v>1</v>
      </c>
      <c r="F12" s="24"/>
      <c r="G12" s="24"/>
      <c r="H12" s="24"/>
      <c r="I12" s="24"/>
      <c r="J12" s="24">
        <v>1</v>
      </c>
      <c r="K12" s="24">
        <v>2</v>
      </c>
      <c r="L12" s="24"/>
      <c r="M12" s="24">
        <v>1</v>
      </c>
      <c r="N12" s="24"/>
      <c r="O12" s="24"/>
      <c r="P12" s="24"/>
      <c r="Q12" s="24"/>
      <c r="R12" s="24"/>
      <c r="S12" s="25">
        <v>214.43</v>
      </c>
      <c r="T12" s="40">
        <f t="shared" ref="T12" si="0">S12+(SUM(B12:N12)*5)+O12+P12+Q12+R12</f>
        <v>239.43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67" t="s">
        <v>52</v>
      </c>
      <c r="AM12" s="40" t="e">
        <f t="shared" ref="AM12" si="1">AL12+(SUM(U12:AG12)*5)+AH12+AI12+AJ12+AK12</f>
        <v>#VALUE!</v>
      </c>
      <c r="AN12" s="26" t="e">
        <f t="shared" ref="AN12" si="2">SUM(AM12,T12)</f>
        <v>#VALUE!</v>
      </c>
      <c r="AO12" s="41">
        <v>5</v>
      </c>
    </row>
    <row r="13" spans="1:41" x14ac:dyDescent="0.35">
      <c r="A13" s="5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42"/>
      <c r="S13" s="30"/>
      <c r="T13" s="30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68"/>
      <c r="AM13" s="30"/>
      <c r="AN13" s="30"/>
      <c r="AO13" s="43"/>
    </row>
    <row r="14" spans="1:41" x14ac:dyDescent="0.3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0"/>
      <c r="T14" s="30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68"/>
      <c r="AM14" s="30"/>
      <c r="AN14" s="30"/>
      <c r="AO14" s="43"/>
    </row>
  </sheetData>
  <sortState ref="A8:AO11">
    <sortCondition ref="AN8:AN11"/>
  </sortState>
  <mergeCells count="10">
    <mergeCell ref="B6:N6"/>
    <mergeCell ref="O6:R6"/>
    <mergeCell ref="U6:AG6"/>
    <mergeCell ref="AH6:AK6"/>
    <mergeCell ref="B1:T1"/>
    <mergeCell ref="U1:AM1"/>
    <mergeCell ref="B5:N5"/>
    <mergeCell ref="O5:R5"/>
    <mergeCell ref="U5:AG5"/>
    <mergeCell ref="AH5:A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"/>
  <sheetViews>
    <sheetView zoomScale="130" zoomScaleNormal="130" workbookViewId="0">
      <pane xSplit="2" ySplit="8" topLeftCell="C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4.5" x14ac:dyDescent="0.35"/>
  <cols>
    <col min="1" max="1" width="2.1796875" style="127" bestFit="1" customWidth="1"/>
    <col min="2" max="2" width="12.08984375" customWidth="1"/>
    <col min="3" max="8" width="1.90625" bestFit="1" customWidth="1"/>
    <col min="9" max="9" width="2.453125" bestFit="1" customWidth="1"/>
    <col min="10" max="11" width="1.90625" bestFit="1" customWidth="1"/>
    <col min="12" max="12" width="2.6328125" customWidth="1"/>
    <col min="13" max="13" width="2.54296875" customWidth="1"/>
    <col min="14" max="19" width="2.453125" customWidth="1"/>
    <col min="20" max="20" width="2.6328125" customWidth="1"/>
    <col min="21" max="21" width="2.54296875" customWidth="1"/>
    <col min="22" max="22" width="3.453125" customWidth="1"/>
    <col min="23" max="23" width="6.08984375" customWidth="1"/>
    <col min="24" max="24" width="6.1796875" customWidth="1"/>
    <col min="25" max="33" width="1.90625" bestFit="1" customWidth="1"/>
    <col min="34" max="34" width="2.54296875" customWidth="1"/>
    <col min="35" max="35" width="2.453125" customWidth="1"/>
    <col min="36" max="36" width="2.6328125" customWidth="1"/>
    <col min="37" max="37" width="2.6328125" bestFit="1" customWidth="1"/>
    <col min="38" max="41" width="2.6328125" customWidth="1"/>
    <col min="42" max="42" width="2.453125" customWidth="1"/>
    <col min="43" max="43" width="2.6328125" customWidth="1"/>
    <col min="44" max="44" width="3.54296875" customWidth="1"/>
    <col min="45" max="45" width="6" customWidth="1"/>
    <col min="46" max="48" width="5.6328125" customWidth="1"/>
  </cols>
  <sheetData>
    <row r="1" spans="1:48" ht="24" thickBot="1" x14ac:dyDescent="0.6">
      <c r="A1" s="190" t="s">
        <v>117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8" x14ac:dyDescent="0.35">
      <c r="A2" s="126"/>
      <c r="B2" s="121" t="s">
        <v>82</v>
      </c>
      <c r="C2" s="185" t="s">
        <v>11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  <c r="Y2" s="185" t="s">
        <v>12</v>
      </c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7"/>
      <c r="AU2" s="31"/>
      <c r="AV2" s="32"/>
    </row>
    <row r="3" spans="1:48" x14ac:dyDescent="0.35">
      <c r="A3" s="126"/>
      <c r="B3" s="12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34"/>
      <c r="AU3" s="77"/>
      <c r="AV3" s="80"/>
    </row>
    <row r="4" spans="1:48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6"/>
      <c r="AT4" s="34"/>
      <c r="AU4" s="77"/>
      <c r="AV4" s="80"/>
    </row>
    <row r="5" spans="1:48" x14ac:dyDescent="0.35">
      <c r="B5" s="4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/>
      <c r="W5" s="10"/>
      <c r="X5" s="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34"/>
      <c r="AU5" s="77"/>
      <c r="AV5" s="80"/>
    </row>
    <row r="6" spans="1:48" x14ac:dyDescent="0.35">
      <c r="B6" s="12"/>
      <c r="C6" s="182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74"/>
      <c r="Q6" s="74"/>
      <c r="R6" s="74"/>
      <c r="S6" s="74"/>
      <c r="T6" s="182" t="s">
        <v>1</v>
      </c>
      <c r="U6" s="183"/>
      <c r="V6" s="184"/>
      <c r="W6" s="10"/>
      <c r="X6" s="7" t="s">
        <v>13</v>
      </c>
      <c r="Y6" s="183" t="s">
        <v>0</v>
      </c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74"/>
      <c r="AM6" s="74"/>
      <c r="AN6" s="74"/>
      <c r="AO6" s="74"/>
      <c r="AP6" s="182" t="s">
        <v>1</v>
      </c>
      <c r="AQ6" s="183"/>
      <c r="AR6" s="184"/>
      <c r="AS6" s="10"/>
      <c r="AT6" s="33" t="s">
        <v>14</v>
      </c>
      <c r="AU6" s="77" t="s">
        <v>15</v>
      </c>
      <c r="AV6" s="80"/>
    </row>
    <row r="7" spans="1:48" x14ac:dyDescent="0.35">
      <c r="B7" s="12"/>
      <c r="C7" s="182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74"/>
      <c r="Q7" s="74"/>
      <c r="R7" s="74"/>
      <c r="S7" s="74"/>
      <c r="T7" s="182" t="s">
        <v>4</v>
      </c>
      <c r="U7" s="183"/>
      <c r="V7" s="184"/>
      <c r="W7" s="13" t="s">
        <v>5</v>
      </c>
      <c r="X7" s="7" t="s">
        <v>6</v>
      </c>
      <c r="Y7" s="183" t="s">
        <v>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74"/>
      <c r="AM7" s="74"/>
      <c r="AN7" s="74"/>
      <c r="AO7" s="74"/>
      <c r="AP7" s="182" t="s">
        <v>4</v>
      </c>
      <c r="AQ7" s="183"/>
      <c r="AR7" s="184"/>
      <c r="AS7" s="13" t="s">
        <v>5</v>
      </c>
      <c r="AT7" s="33" t="s">
        <v>6</v>
      </c>
      <c r="AU7" s="77" t="s">
        <v>6</v>
      </c>
      <c r="AV7" s="80"/>
    </row>
    <row r="8" spans="1:48" x14ac:dyDescent="0.35">
      <c r="B8" s="15" t="s">
        <v>8</v>
      </c>
      <c r="C8" s="16">
        <v>1</v>
      </c>
      <c r="D8" s="17">
        <v>2</v>
      </c>
      <c r="E8" s="17">
        <v>3</v>
      </c>
      <c r="F8" s="17">
        <v>4</v>
      </c>
      <c r="G8" s="17"/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/>
      <c r="P8" s="17">
        <v>14</v>
      </c>
      <c r="Q8" s="17">
        <v>15</v>
      </c>
      <c r="R8" s="17">
        <v>16</v>
      </c>
      <c r="S8" s="17">
        <v>17</v>
      </c>
      <c r="T8" s="18">
        <v>5</v>
      </c>
      <c r="U8" s="19">
        <v>13</v>
      </c>
      <c r="V8" s="15" t="s">
        <v>9</v>
      </c>
      <c r="W8" s="20" t="s">
        <v>10</v>
      </c>
      <c r="X8" s="21" t="s">
        <v>10</v>
      </c>
      <c r="Y8" s="17">
        <v>1</v>
      </c>
      <c r="Z8" s="17">
        <v>2</v>
      </c>
      <c r="AA8" s="17">
        <v>3</v>
      </c>
      <c r="AB8" s="17">
        <v>4</v>
      </c>
      <c r="AC8" s="17"/>
      <c r="AD8" s="17">
        <v>6</v>
      </c>
      <c r="AE8" s="17">
        <v>7</v>
      </c>
      <c r="AF8" s="17">
        <v>8</v>
      </c>
      <c r="AG8" s="17">
        <v>9</v>
      </c>
      <c r="AH8" s="17">
        <v>10</v>
      </c>
      <c r="AI8" s="17">
        <v>11</v>
      </c>
      <c r="AJ8" s="17">
        <v>12</v>
      </c>
      <c r="AK8" s="17"/>
      <c r="AL8" s="17">
        <v>14</v>
      </c>
      <c r="AM8" s="17">
        <v>15</v>
      </c>
      <c r="AN8" s="17">
        <v>16</v>
      </c>
      <c r="AO8" s="17">
        <v>17</v>
      </c>
      <c r="AP8" s="18">
        <v>5</v>
      </c>
      <c r="AQ8" s="19">
        <v>13</v>
      </c>
      <c r="AR8" s="15" t="s">
        <v>9</v>
      </c>
      <c r="AS8" s="20" t="s">
        <v>10</v>
      </c>
      <c r="AT8" s="37" t="s">
        <v>10</v>
      </c>
      <c r="AU8" s="78" t="s">
        <v>10</v>
      </c>
      <c r="AV8" s="82" t="s">
        <v>16</v>
      </c>
    </row>
    <row r="9" spans="1:48" x14ac:dyDescent="0.35">
      <c r="A9" s="129">
        <v>19</v>
      </c>
      <c r="B9" s="58" t="s">
        <v>41</v>
      </c>
      <c r="C9" s="59"/>
      <c r="D9" s="59"/>
      <c r="E9" s="59"/>
      <c r="F9" s="59"/>
      <c r="G9" s="59"/>
      <c r="H9" s="59"/>
      <c r="I9" s="59"/>
      <c r="J9" s="59"/>
      <c r="K9" s="59">
        <v>1</v>
      </c>
      <c r="L9" s="59"/>
      <c r="M9" s="59">
        <v>1</v>
      </c>
      <c r="N9" s="59"/>
      <c r="O9" s="59"/>
      <c r="P9" s="59"/>
      <c r="Q9" s="59"/>
      <c r="R9" s="59"/>
      <c r="S9" s="59"/>
      <c r="T9" s="59"/>
      <c r="U9" s="59"/>
      <c r="V9" s="59"/>
      <c r="W9" s="40">
        <v>122.1</v>
      </c>
      <c r="X9" s="133">
        <f t="shared" ref="X9:X20" si="0">W9+(SUM(C9:S9)*5)+T9+U9+V9</f>
        <v>132.1</v>
      </c>
      <c r="Y9" s="72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40">
        <v>118.41</v>
      </c>
      <c r="AT9" s="40">
        <f t="shared" ref="AT9:AT20" si="1">AS9+(SUM(Y9:AO9)*5)+AP9+AQ9+AR9</f>
        <v>118.41</v>
      </c>
      <c r="AU9" s="134">
        <f t="shared" ref="AU9:AU20" si="2">SUM(AT9,X9)</f>
        <v>250.51</v>
      </c>
      <c r="AV9" s="135">
        <v>1</v>
      </c>
    </row>
    <row r="10" spans="1:48" x14ac:dyDescent="0.35">
      <c r="A10" s="129">
        <v>22</v>
      </c>
      <c r="B10" s="136" t="s">
        <v>33</v>
      </c>
      <c r="C10" s="59"/>
      <c r="D10" s="59"/>
      <c r="E10" s="59"/>
      <c r="F10" s="59"/>
      <c r="G10" s="59"/>
      <c r="H10" s="59"/>
      <c r="I10" s="59"/>
      <c r="J10" s="59"/>
      <c r="K10" s="59"/>
      <c r="L10" s="59">
        <v>1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40">
        <v>115.6</v>
      </c>
      <c r="X10" s="133">
        <f t="shared" si="0"/>
        <v>120.6</v>
      </c>
      <c r="Y10" s="72"/>
      <c r="Z10" s="59"/>
      <c r="AA10" s="59"/>
      <c r="AB10" s="59"/>
      <c r="AC10" s="59"/>
      <c r="AD10" s="59"/>
      <c r="AE10" s="59"/>
      <c r="AF10" s="59"/>
      <c r="AG10" s="59">
        <v>1</v>
      </c>
      <c r="AH10" s="59">
        <v>1</v>
      </c>
      <c r="AI10" s="59">
        <v>1</v>
      </c>
      <c r="AJ10" s="59"/>
      <c r="AK10" s="59"/>
      <c r="AL10" s="59"/>
      <c r="AM10" s="59"/>
      <c r="AN10" s="59"/>
      <c r="AO10" s="59"/>
      <c r="AP10" s="59">
        <v>5</v>
      </c>
      <c r="AQ10" s="59"/>
      <c r="AR10" s="59"/>
      <c r="AS10" s="40">
        <v>112.68</v>
      </c>
      <c r="AT10" s="40">
        <f t="shared" si="1"/>
        <v>132.68</v>
      </c>
      <c r="AU10" s="134">
        <f t="shared" si="2"/>
        <v>253.28</v>
      </c>
      <c r="AV10" s="135">
        <v>2</v>
      </c>
    </row>
    <row r="11" spans="1:48" x14ac:dyDescent="0.35">
      <c r="A11" s="129">
        <v>21</v>
      </c>
      <c r="B11" s="136" t="s">
        <v>78</v>
      </c>
      <c r="C11" s="59"/>
      <c r="D11" s="59">
        <v>1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40">
        <v>125.81</v>
      </c>
      <c r="X11" s="133">
        <f t="shared" si="0"/>
        <v>130.81</v>
      </c>
      <c r="Y11" s="72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40">
        <v>122.73</v>
      </c>
      <c r="AT11" s="40">
        <f t="shared" si="1"/>
        <v>122.73</v>
      </c>
      <c r="AU11" s="134">
        <f t="shared" si="2"/>
        <v>253.54000000000002</v>
      </c>
      <c r="AV11" s="135">
        <v>3</v>
      </c>
    </row>
    <row r="12" spans="1:48" ht="15" thickBot="1" x14ac:dyDescent="0.4">
      <c r="A12" s="130">
        <v>20</v>
      </c>
      <c r="B12" s="137" t="s">
        <v>77</v>
      </c>
      <c r="C12" s="138"/>
      <c r="D12" s="138"/>
      <c r="E12" s="138"/>
      <c r="F12" s="138">
        <v>1</v>
      </c>
      <c r="G12" s="138"/>
      <c r="H12" s="138">
        <v>3</v>
      </c>
      <c r="I12" s="138"/>
      <c r="J12" s="138"/>
      <c r="K12" s="138">
        <v>1</v>
      </c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9">
        <v>132.32</v>
      </c>
      <c r="X12" s="140">
        <f t="shared" si="0"/>
        <v>157.32</v>
      </c>
      <c r="Y12" s="141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9">
        <v>124.18</v>
      </c>
      <c r="AT12" s="139">
        <f t="shared" si="1"/>
        <v>124.18</v>
      </c>
      <c r="AU12" s="142">
        <f t="shared" si="2"/>
        <v>281.5</v>
      </c>
      <c r="AV12" s="143">
        <v>4</v>
      </c>
    </row>
    <row r="13" spans="1:48" x14ac:dyDescent="0.35">
      <c r="A13" s="129">
        <v>17</v>
      </c>
      <c r="B13" s="113" t="s">
        <v>76</v>
      </c>
      <c r="C13" s="114"/>
      <c r="D13" s="114">
        <v>1</v>
      </c>
      <c r="E13" s="114"/>
      <c r="F13" s="114"/>
      <c r="G13" s="115"/>
      <c r="H13" s="114"/>
      <c r="I13" s="114"/>
      <c r="J13" s="114"/>
      <c r="K13" s="114">
        <v>1</v>
      </c>
      <c r="L13" s="114"/>
      <c r="M13" s="114"/>
      <c r="N13" s="114"/>
      <c r="O13" s="115"/>
      <c r="P13" s="114"/>
      <c r="Q13" s="114"/>
      <c r="R13" s="114">
        <v>1</v>
      </c>
      <c r="S13" s="114"/>
      <c r="T13" s="114"/>
      <c r="U13" s="114"/>
      <c r="V13" s="114"/>
      <c r="W13" s="116">
        <v>137.03</v>
      </c>
      <c r="X13" s="117">
        <f t="shared" si="0"/>
        <v>152.03</v>
      </c>
      <c r="Y13" s="118"/>
      <c r="Z13" s="119"/>
      <c r="AA13" s="119"/>
      <c r="AB13" s="119"/>
      <c r="AC13" s="115"/>
      <c r="AD13" s="119"/>
      <c r="AE13" s="119"/>
      <c r="AF13" s="119"/>
      <c r="AG13" s="119"/>
      <c r="AH13" s="119"/>
      <c r="AI13" s="119"/>
      <c r="AJ13" s="119"/>
      <c r="AK13" s="115"/>
      <c r="AL13" s="119"/>
      <c r="AM13" s="119"/>
      <c r="AN13" s="119"/>
      <c r="AO13" s="119"/>
      <c r="AP13" s="119"/>
      <c r="AQ13" s="119"/>
      <c r="AR13" s="119"/>
      <c r="AS13" s="38">
        <v>131.91999999999999</v>
      </c>
      <c r="AT13" s="38">
        <f t="shared" si="1"/>
        <v>131.91999999999999</v>
      </c>
      <c r="AU13" s="78">
        <f t="shared" si="2"/>
        <v>283.95</v>
      </c>
      <c r="AV13" s="120">
        <v>5</v>
      </c>
    </row>
    <row r="14" spans="1:48" x14ac:dyDescent="0.35">
      <c r="A14" s="129">
        <v>15</v>
      </c>
      <c r="B14" s="47" t="s">
        <v>74</v>
      </c>
      <c r="C14" s="24"/>
      <c r="D14" s="24"/>
      <c r="E14" s="24"/>
      <c r="F14" s="24"/>
      <c r="G14" s="83"/>
      <c r="H14" s="24"/>
      <c r="I14" s="24"/>
      <c r="J14" s="24"/>
      <c r="K14" s="24"/>
      <c r="L14" s="24"/>
      <c r="M14" s="24"/>
      <c r="N14" s="24"/>
      <c r="O14" s="83"/>
      <c r="P14" s="24"/>
      <c r="Q14" s="24"/>
      <c r="R14" s="24"/>
      <c r="S14" s="24"/>
      <c r="T14" s="24"/>
      <c r="U14" s="24"/>
      <c r="V14" s="24"/>
      <c r="W14" s="25">
        <v>148.11000000000001</v>
      </c>
      <c r="X14" s="76">
        <f t="shared" si="0"/>
        <v>148.11000000000001</v>
      </c>
      <c r="Y14" s="75"/>
      <c r="Z14" s="23"/>
      <c r="AA14" s="23"/>
      <c r="AB14" s="23"/>
      <c r="AC14" s="83"/>
      <c r="AD14" s="23"/>
      <c r="AE14" s="23"/>
      <c r="AF14" s="23"/>
      <c r="AG14" s="23"/>
      <c r="AH14" s="23"/>
      <c r="AI14" s="23"/>
      <c r="AJ14" s="23"/>
      <c r="AK14" s="83"/>
      <c r="AL14" s="23"/>
      <c r="AM14" s="23"/>
      <c r="AN14" s="23"/>
      <c r="AO14" s="23"/>
      <c r="AP14" s="23"/>
      <c r="AQ14" s="23"/>
      <c r="AR14" s="23"/>
      <c r="AS14" s="26">
        <v>139.63999999999999</v>
      </c>
      <c r="AT14" s="26">
        <f t="shared" si="1"/>
        <v>139.63999999999999</v>
      </c>
      <c r="AU14" s="79">
        <f t="shared" si="2"/>
        <v>287.75</v>
      </c>
      <c r="AV14" s="81">
        <v>6</v>
      </c>
    </row>
    <row r="15" spans="1:48" x14ac:dyDescent="0.35">
      <c r="A15" s="129">
        <v>16</v>
      </c>
      <c r="B15" s="47" t="s">
        <v>75</v>
      </c>
      <c r="C15" s="24"/>
      <c r="D15" s="24"/>
      <c r="E15" s="24"/>
      <c r="F15" s="24"/>
      <c r="G15" s="83"/>
      <c r="H15" s="24"/>
      <c r="I15" s="24"/>
      <c r="J15" s="24"/>
      <c r="K15" s="24"/>
      <c r="L15" s="24"/>
      <c r="M15" s="24"/>
      <c r="N15" s="24"/>
      <c r="O15" s="83"/>
      <c r="P15" s="24"/>
      <c r="Q15" s="24"/>
      <c r="R15" s="24"/>
      <c r="S15" s="24"/>
      <c r="T15" s="24"/>
      <c r="U15" s="24"/>
      <c r="V15" s="24"/>
      <c r="W15" s="25">
        <v>150.11000000000001</v>
      </c>
      <c r="X15" s="76">
        <f t="shared" si="0"/>
        <v>150.11000000000001</v>
      </c>
      <c r="Y15" s="46"/>
      <c r="Z15" s="24"/>
      <c r="AA15" s="24"/>
      <c r="AB15" s="24"/>
      <c r="AC15" s="83"/>
      <c r="AD15" s="24"/>
      <c r="AE15" s="24"/>
      <c r="AF15" s="24"/>
      <c r="AG15" s="24"/>
      <c r="AH15" s="24"/>
      <c r="AI15" s="24"/>
      <c r="AJ15" s="24"/>
      <c r="AK15" s="83"/>
      <c r="AL15" s="24"/>
      <c r="AM15" s="24"/>
      <c r="AN15" s="24"/>
      <c r="AO15" s="24"/>
      <c r="AP15" s="24"/>
      <c r="AQ15" s="24"/>
      <c r="AR15" s="24"/>
      <c r="AS15" s="25">
        <v>142.56</v>
      </c>
      <c r="AT15" s="38">
        <f t="shared" si="1"/>
        <v>142.56</v>
      </c>
      <c r="AU15" s="79">
        <f t="shared" si="2"/>
        <v>292.67</v>
      </c>
      <c r="AV15" s="81">
        <v>7</v>
      </c>
    </row>
    <row r="16" spans="1:48" ht="15" thickBot="1" x14ac:dyDescent="0.4">
      <c r="A16" s="130">
        <v>13</v>
      </c>
      <c r="B16" s="94" t="s">
        <v>72</v>
      </c>
      <c r="C16" s="95"/>
      <c r="D16" s="95"/>
      <c r="E16" s="95"/>
      <c r="F16" s="95"/>
      <c r="G16" s="96"/>
      <c r="H16" s="95"/>
      <c r="I16" s="95">
        <v>1</v>
      </c>
      <c r="J16" s="95"/>
      <c r="K16" s="95">
        <v>1</v>
      </c>
      <c r="L16" s="95"/>
      <c r="M16" s="95"/>
      <c r="N16" s="95"/>
      <c r="O16" s="96"/>
      <c r="P16" s="95"/>
      <c r="Q16" s="95"/>
      <c r="R16" s="95"/>
      <c r="S16" s="95"/>
      <c r="T16" s="95"/>
      <c r="U16" s="95"/>
      <c r="V16" s="95"/>
      <c r="W16" s="97">
        <v>145.84</v>
      </c>
      <c r="X16" s="98">
        <f t="shared" si="0"/>
        <v>155.84</v>
      </c>
      <c r="Y16" s="99"/>
      <c r="Z16" s="100">
        <v>1</v>
      </c>
      <c r="AA16" s="100"/>
      <c r="AB16" s="100"/>
      <c r="AC16" s="96"/>
      <c r="AD16" s="100"/>
      <c r="AE16" s="100"/>
      <c r="AF16" s="100"/>
      <c r="AG16" s="100"/>
      <c r="AH16" s="100"/>
      <c r="AI16" s="100"/>
      <c r="AJ16" s="100"/>
      <c r="AK16" s="96"/>
      <c r="AL16" s="100"/>
      <c r="AM16" s="100"/>
      <c r="AN16" s="100"/>
      <c r="AO16" s="100"/>
      <c r="AP16" s="100"/>
      <c r="AQ16" s="100"/>
      <c r="AR16" s="100"/>
      <c r="AS16" s="101">
        <v>138.4</v>
      </c>
      <c r="AT16" s="101">
        <f t="shared" si="1"/>
        <v>143.4</v>
      </c>
      <c r="AU16" s="102">
        <f t="shared" si="2"/>
        <v>299.24</v>
      </c>
      <c r="AV16" s="103">
        <v>8</v>
      </c>
    </row>
    <row r="17" spans="1:49" x14ac:dyDescent="0.35">
      <c r="A17" s="129">
        <v>11</v>
      </c>
      <c r="B17" s="113" t="s">
        <v>70</v>
      </c>
      <c r="C17" s="119" t="s">
        <v>108</v>
      </c>
      <c r="D17" s="119" t="s">
        <v>108</v>
      </c>
      <c r="E17" s="119" t="s">
        <v>108</v>
      </c>
      <c r="F17" s="119"/>
      <c r="G17" s="115"/>
      <c r="H17" s="119"/>
      <c r="I17" s="119"/>
      <c r="J17" s="119">
        <v>1</v>
      </c>
      <c r="K17" s="119"/>
      <c r="L17" s="119"/>
      <c r="M17" s="119"/>
      <c r="N17" s="119"/>
      <c r="O17" s="115"/>
      <c r="P17" s="119"/>
      <c r="Q17" s="119"/>
      <c r="R17" s="119"/>
      <c r="S17" s="119"/>
      <c r="T17" s="119"/>
      <c r="U17" s="119"/>
      <c r="V17" s="119"/>
      <c r="W17" s="38">
        <v>158.24</v>
      </c>
      <c r="X17" s="117">
        <f t="shared" si="0"/>
        <v>163.24</v>
      </c>
      <c r="Y17" s="118"/>
      <c r="Z17" s="119"/>
      <c r="AA17" s="119"/>
      <c r="AB17" s="119"/>
      <c r="AC17" s="115"/>
      <c r="AD17" s="119"/>
      <c r="AE17" s="119"/>
      <c r="AF17" s="119"/>
      <c r="AG17" s="119"/>
      <c r="AH17" s="119"/>
      <c r="AI17" s="119"/>
      <c r="AJ17" s="119"/>
      <c r="AK17" s="115"/>
      <c r="AL17" s="119"/>
      <c r="AM17" s="119">
        <v>1</v>
      </c>
      <c r="AN17" s="119"/>
      <c r="AO17" s="119"/>
      <c r="AP17" s="119"/>
      <c r="AQ17" s="119"/>
      <c r="AR17" s="119"/>
      <c r="AS17" s="38">
        <v>143.15</v>
      </c>
      <c r="AT17" s="38">
        <f t="shared" si="1"/>
        <v>148.15</v>
      </c>
      <c r="AU17" s="78">
        <f t="shared" si="2"/>
        <v>311.39</v>
      </c>
      <c r="AV17" s="120">
        <v>9</v>
      </c>
      <c r="AW17" s="45"/>
    </row>
    <row r="18" spans="1:49" x14ac:dyDescent="0.35">
      <c r="A18" s="128">
        <v>14</v>
      </c>
      <c r="B18" s="47" t="s">
        <v>73</v>
      </c>
      <c r="C18" s="23"/>
      <c r="D18" s="23">
        <v>1</v>
      </c>
      <c r="E18" s="23"/>
      <c r="F18" s="23"/>
      <c r="G18" s="83"/>
      <c r="H18" s="23"/>
      <c r="I18" s="23"/>
      <c r="J18" s="23"/>
      <c r="K18" s="23"/>
      <c r="L18" s="23"/>
      <c r="M18" s="23"/>
      <c r="N18" s="23"/>
      <c r="O18" s="83"/>
      <c r="P18" s="23"/>
      <c r="Q18" s="23">
        <v>1</v>
      </c>
      <c r="R18" s="23"/>
      <c r="S18" s="23"/>
      <c r="T18" s="23"/>
      <c r="U18" s="23"/>
      <c r="V18" s="23"/>
      <c r="W18" s="26">
        <v>168.71</v>
      </c>
      <c r="X18" s="76">
        <f t="shared" si="0"/>
        <v>178.71</v>
      </c>
      <c r="Y18" s="75"/>
      <c r="Z18" s="23"/>
      <c r="AA18" s="23"/>
      <c r="AB18" s="23"/>
      <c r="AC18" s="83"/>
      <c r="AD18" s="23"/>
      <c r="AE18" s="23"/>
      <c r="AF18" s="23"/>
      <c r="AG18" s="23"/>
      <c r="AH18" s="23"/>
      <c r="AI18" s="23"/>
      <c r="AJ18" s="23"/>
      <c r="AK18" s="83"/>
      <c r="AL18" s="23"/>
      <c r="AM18" s="23"/>
      <c r="AN18" s="23">
        <v>1</v>
      </c>
      <c r="AO18" s="23"/>
      <c r="AP18" s="23"/>
      <c r="AQ18" s="23"/>
      <c r="AR18" s="23"/>
      <c r="AS18" s="26">
        <v>147.78</v>
      </c>
      <c r="AT18" s="26">
        <f t="shared" si="1"/>
        <v>152.78</v>
      </c>
      <c r="AU18" s="79">
        <f t="shared" si="2"/>
        <v>331.49</v>
      </c>
      <c r="AV18" s="81">
        <v>10</v>
      </c>
      <c r="AW18" s="45"/>
    </row>
    <row r="19" spans="1:49" x14ac:dyDescent="0.35">
      <c r="A19" s="129">
        <v>12</v>
      </c>
      <c r="B19" s="47" t="s">
        <v>71</v>
      </c>
      <c r="C19" s="24"/>
      <c r="D19" s="24"/>
      <c r="E19" s="24"/>
      <c r="F19" s="24"/>
      <c r="G19" s="83"/>
      <c r="H19" s="24"/>
      <c r="I19" s="24"/>
      <c r="J19" s="24"/>
      <c r="K19" s="24"/>
      <c r="L19" s="24"/>
      <c r="M19" s="24"/>
      <c r="N19" s="24"/>
      <c r="O19" s="83"/>
      <c r="P19" s="24"/>
      <c r="Q19" s="24"/>
      <c r="R19" s="24"/>
      <c r="S19" s="24"/>
      <c r="T19" s="24">
        <v>20</v>
      </c>
      <c r="U19" s="24"/>
      <c r="V19" s="24"/>
      <c r="W19" s="25">
        <v>166.49</v>
      </c>
      <c r="X19" s="76">
        <f t="shared" si="0"/>
        <v>186.49</v>
      </c>
      <c r="Y19" s="46"/>
      <c r="Z19" s="24"/>
      <c r="AA19" s="24"/>
      <c r="AB19" s="24"/>
      <c r="AC19" s="83"/>
      <c r="AD19" s="24"/>
      <c r="AE19" s="24"/>
      <c r="AF19" s="24"/>
      <c r="AG19" s="24"/>
      <c r="AH19" s="24"/>
      <c r="AI19" s="24"/>
      <c r="AJ19" s="24"/>
      <c r="AK19" s="83"/>
      <c r="AL19" s="24"/>
      <c r="AM19" s="24"/>
      <c r="AN19" s="24"/>
      <c r="AO19" s="24"/>
      <c r="AP19" s="24"/>
      <c r="AQ19" s="24"/>
      <c r="AR19" s="24"/>
      <c r="AS19" s="25">
        <v>148.91999999999999</v>
      </c>
      <c r="AT19" s="26">
        <f t="shared" si="1"/>
        <v>148.91999999999999</v>
      </c>
      <c r="AU19" s="79">
        <f t="shared" si="2"/>
        <v>335.40999999999997</v>
      </c>
      <c r="AV19" s="81">
        <v>11</v>
      </c>
      <c r="AW19" s="45"/>
    </row>
    <row r="20" spans="1:49" x14ac:dyDescent="0.35">
      <c r="A20" s="128">
        <v>18</v>
      </c>
      <c r="B20" s="47" t="s">
        <v>109</v>
      </c>
      <c r="C20" s="24"/>
      <c r="D20" s="24"/>
      <c r="E20" s="24"/>
      <c r="F20" s="24"/>
      <c r="G20" s="83"/>
      <c r="H20" s="24"/>
      <c r="I20" s="24">
        <v>64</v>
      </c>
      <c r="J20" s="24"/>
      <c r="K20" s="24"/>
      <c r="L20" s="24"/>
      <c r="M20" s="24"/>
      <c r="N20" s="24"/>
      <c r="O20" s="83"/>
      <c r="P20" s="24"/>
      <c r="Q20" s="24"/>
      <c r="R20" s="24"/>
      <c r="S20" s="24"/>
      <c r="T20" s="24"/>
      <c r="U20" s="24" t="s">
        <v>106</v>
      </c>
      <c r="V20" s="24"/>
      <c r="W20" s="25"/>
      <c r="X20" s="76" t="e">
        <f t="shared" si="0"/>
        <v>#VALUE!</v>
      </c>
      <c r="Y20" s="46"/>
      <c r="Z20" s="24"/>
      <c r="AA20" s="24"/>
      <c r="AB20" s="24"/>
      <c r="AC20" s="83"/>
      <c r="AD20" s="24"/>
      <c r="AE20" s="24"/>
      <c r="AF20" s="24"/>
      <c r="AG20" s="24"/>
      <c r="AH20" s="24"/>
      <c r="AI20" s="24"/>
      <c r="AJ20" s="24"/>
      <c r="AK20" s="83"/>
      <c r="AL20" s="24"/>
      <c r="AM20" s="24"/>
      <c r="AN20" s="24">
        <v>1</v>
      </c>
      <c r="AO20" s="24"/>
      <c r="AP20" s="24"/>
      <c r="AQ20" s="24"/>
      <c r="AR20" s="24"/>
      <c r="AS20" s="25">
        <v>110.06</v>
      </c>
      <c r="AT20" s="26">
        <f t="shared" si="1"/>
        <v>115.06</v>
      </c>
      <c r="AU20" s="79" t="e">
        <f t="shared" si="2"/>
        <v>#VALUE!</v>
      </c>
      <c r="AV20" s="81"/>
      <c r="AW20" s="45"/>
    </row>
    <row r="21" spans="1:49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0"/>
      <c r="X21" s="30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30"/>
      <c r="AT21" s="30"/>
      <c r="AU21" s="30"/>
      <c r="AV21" s="43"/>
      <c r="AW21" s="45"/>
    </row>
    <row r="22" spans="1:49" x14ac:dyDescent="0.3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30"/>
      <c r="X22" s="30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30"/>
      <c r="AT22" s="30"/>
      <c r="AU22" s="30"/>
      <c r="AV22" s="43"/>
      <c r="AW22" s="45"/>
    </row>
    <row r="23" spans="1:49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0"/>
      <c r="X23" s="30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30"/>
      <c r="AT23" s="30"/>
      <c r="AU23" s="30"/>
      <c r="AV23" s="43"/>
      <c r="AW23" s="45"/>
    </row>
    <row r="24" spans="1:49" x14ac:dyDescent="0.3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0"/>
      <c r="X24" s="30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30"/>
      <c r="AT24" s="30"/>
      <c r="AU24" s="30"/>
      <c r="AV24" s="43"/>
      <c r="AW24" s="45"/>
    </row>
    <row r="25" spans="1:49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0"/>
      <c r="X25" s="3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30"/>
      <c r="AT25" s="30"/>
      <c r="AU25" s="30"/>
      <c r="AV25" s="43"/>
      <c r="AW25" s="45"/>
    </row>
    <row r="26" spans="1:49" x14ac:dyDescent="0.3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0"/>
      <c r="X26" s="30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30"/>
      <c r="AT26" s="30"/>
      <c r="AU26" s="30"/>
      <c r="AV26" s="43"/>
      <c r="AW26" s="45"/>
    </row>
    <row r="27" spans="1:49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0"/>
      <c r="X27" s="30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30"/>
      <c r="AT27" s="30"/>
      <c r="AU27" s="30"/>
      <c r="AV27" s="43"/>
      <c r="AW27" s="45"/>
    </row>
    <row r="28" spans="1:49" x14ac:dyDescent="0.3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0"/>
      <c r="X28" s="30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30"/>
      <c r="AT28" s="30"/>
      <c r="AU28" s="30"/>
      <c r="AV28" s="43"/>
      <c r="AW28" s="45"/>
    </row>
    <row r="29" spans="1:49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0"/>
      <c r="X29" s="30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30"/>
      <c r="AT29" s="30"/>
      <c r="AU29" s="30"/>
      <c r="AV29" s="43"/>
      <c r="AW29" s="45"/>
    </row>
    <row r="30" spans="1:49" x14ac:dyDescent="0.35">
      <c r="B30" s="42"/>
      <c r="C30" s="42"/>
      <c r="D30" s="42"/>
      <c r="E30" s="42"/>
      <c r="F30" s="42"/>
      <c r="G30" s="44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30"/>
      <c r="X30" s="30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30"/>
      <c r="AT30" s="30"/>
      <c r="AU30" s="30"/>
      <c r="AV30" s="43"/>
      <c r="AW30" s="45"/>
    </row>
    <row r="31" spans="1:49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0"/>
      <c r="X31" s="30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30"/>
      <c r="AT31" s="30"/>
      <c r="AU31" s="30"/>
      <c r="AV31" s="43"/>
      <c r="AW31" s="45"/>
    </row>
    <row r="32" spans="1:49" x14ac:dyDescent="0.3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30"/>
      <c r="X32" s="30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30"/>
      <c r="AT32" s="30"/>
      <c r="AU32" s="30"/>
      <c r="AV32" s="43"/>
      <c r="AW32" s="45"/>
    </row>
    <row r="33" spans="2:49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0"/>
      <c r="X33" s="30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30"/>
      <c r="AT33" s="30"/>
      <c r="AU33" s="30"/>
      <c r="AV33" s="43"/>
      <c r="AW33" s="45"/>
    </row>
    <row r="34" spans="2:49" x14ac:dyDescent="0.3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30"/>
      <c r="X34" s="30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30"/>
      <c r="AT34" s="30"/>
      <c r="AU34" s="30"/>
      <c r="AV34" s="43"/>
      <c r="AW34" s="45"/>
    </row>
    <row r="35" spans="2:49" x14ac:dyDescent="0.3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30"/>
      <c r="X35" s="30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30"/>
      <c r="AT35" s="30"/>
      <c r="AU35" s="30"/>
      <c r="AV35" s="43"/>
      <c r="AW35" s="45"/>
    </row>
    <row r="36" spans="2:49" x14ac:dyDescent="0.3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30"/>
      <c r="X36" s="30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30"/>
      <c r="AT36" s="30"/>
      <c r="AU36" s="30"/>
      <c r="AV36" s="43"/>
      <c r="AW36" s="45"/>
    </row>
    <row r="37" spans="2:49" x14ac:dyDescent="0.3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0"/>
      <c r="X37" s="30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30"/>
      <c r="AT37" s="30"/>
      <c r="AU37" s="30"/>
      <c r="AV37" s="43"/>
      <c r="AW37" s="45"/>
    </row>
    <row r="38" spans="2:49" x14ac:dyDescent="0.3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30"/>
      <c r="X38" s="30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30"/>
      <c r="AT38" s="30"/>
      <c r="AU38" s="30"/>
      <c r="AV38" s="43"/>
      <c r="AW38" s="45"/>
    </row>
    <row r="39" spans="2:49" x14ac:dyDescent="0.35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30"/>
      <c r="X39" s="30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30"/>
      <c r="AT39" s="30"/>
      <c r="AU39" s="30"/>
      <c r="AV39" s="43"/>
      <c r="AW39" s="45"/>
    </row>
    <row r="40" spans="2:49" x14ac:dyDescent="0.3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0"/>
      <c r="X40" s="30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30"/>
      <c r="AT40" s="30"/>
      <c r="AU40" s="30"/>
      <c r="AV40" s="43"/>
      <c r="AW40" s="45"/>
    </row>
    <row r="41" spans="2:49" x14ac:dyDescent="0.35">
      <c r="B41" s="42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30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30"/>
      <c r="AT41" s="30"/>
      <c r="AU41" s="30"/>
      <c r="AV41" s="43"/>
      <c r="AW41" s="45"/>
    </row>
    <row r="42" spans="2:49" x14ac:dyDescent="0.3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0"/>
      <c r="X42" s="30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30"/>
      <c r="AT42" s="30"/>
      <c r="AU42" s="30"/>
      <c r="AV42" s="43"/>
      <c r="AW42" s="45"/>
    </row>
    <row r="43" spans="2:49" x14ac:dyDescent="0.3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0"/>
      <c r="X43" s="30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30"/>
      <c r="AT43" s="30"/>
      <c r="AU43" s="30"/>
      <c r="AV43" s="43"/>
      <c r="AW43" s="45"/>
    </row>
    <row r="44" spans="2:49" x14ac:dyDescent="0.35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30"/>
      <c r="X44" s="30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30"/>
      <c r="AT44" s="30"/>
      <c r="AU44" s="30"/>
      <c r="AV44" s="43"/>
      <c r="AW44" s="45"/>
    </row>
  </sheetData>
  <sortState ref="A8:AU19">
    <sortCondition ref="AU8:AU19"/>
  </sortState>
  <mergeCells count="11">
    <mergeCell ref="A1:AV1"/>
    <mergeCell ref="C7:O7"/>
    <mergeCell ref="T7:V7"/>
    <mergeCell ref="Y7:AK7"/>
    <mergeCell ref="AP7:AR7"/>
    <mergeCell ref="C2:X2"/>
    <mergeCell ref="Y2:AT2"/>
    <mergeCell ref="C6:O6"/>
    <mergeCell ref="T6:V6"/>
    <mergeCell ref="Y6:AK6"/>
    <mergeCell ref="AP6:AR6"/>
  </mergeCells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9"/>
  <sheetViews>
    <sheetView zoomScale="130" zoomScaleNormal="130" workbookViewId="0">
      <pane xSplit="2" ySplit="8" topLeftCell="I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4.5" x14ac:dyDescent="0.35"/>
  <cols>
    <col min="1" max="1" width="2.1796875" style="129" bestFit="1" customWidth="1"/>
    <col min="2" max="2" width="16.54296875" bestFit="1" customWidth="1"/>
    <col min="3" max="7" width="1.90625" bestFit="1" customWidth="1"/>
    <col min="8" max="8" width="2.453125" bestFit="1" customWidth="1"/>
    <col min="9" max="11" width="1.90625" bestFit="1" customWidth="1"/>
    <col min="12" max="12" width="2.6328125" customWidth="1"/>
    <col min="13" max="13" width="2.54296875" customWidth="1"/>
    <col min="14" max="19" width="2.453125" customWidth="1"/>
    <col min="20" max="20" width="2.6328125" customWidth="1"/>
    <col min="21" max="21" width="2.54296875" customWidth="1"/>
    <col min="22" max="22" width="3.453125" customWidth="1"/>
    <col min="23" max="23" width="5.54296875" customWidth="1"/>
    <col min="24" max="24" width="6" customWidth="1"/>
    <col min="25" max="33" width="1.90625" bestFit="1" customWidth="1"/>
    <col min="34" max="34" width="2.54296875" customWidth="1"/>
    <col min="35" max="35" width="2.453125" customWidth="1"/>
    <col min="36" max="36" width="2.6328125" customWidth="1"/>
    <col min="37" max="37" width="2.6328125" bestFit="1" customWidth="1"/>
    <col min="38" max="41" width="2.6328125" customWidth="1"/>
    <col min="42" max="42" width="2.453125" customWidth="1"/>
    <col min="43" max="43" width="2.6328125" customWidth="1"/>
    <col min="44" max="44" width="3.54296875" customWidth="1"/>
    <col min="45" max="45" width="6" customWidth="1"/>
    <col min="46" max="48" width="5.6328125" customWidth="1"/>
  </cols>
  <sheetData>
    <row r="1" spans="1:48" ht="24" thickBot="1" x14ac:dyDescent="0.6">
      <c r="A1" s="190" t="s">
        <v>117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8" x14ac:dyDescent="0.35">
      <c r="A2" s="128"/>
      <c r="B2" s="121" t="s">
        <v>81</v>
      </c>
      <c r="C2" s="185" t="s">
        <v>11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  <c r="Y2" s="185" t="s">
        <v>12</v>
      </c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7"/>
      <c r="AU2" s="31"/>
      <c r="AV2" s="32"/>
    </row>
    <row r="3" spans="1:48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34"/>
      <c r="AU3" s="77"/>
      <c r="AV3" s="80"/>
    </row>
    <row r="4" spans="1:48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6"/>
      <c r="AT4" s="34"/>
      <c r="AU4" s="77"/>
      <c r="AV4" s="80"/>
    </row>
    <row r="5" spans="1:48" x14ac:dyDescent="0.35">
      <c r="B5" s="4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/>
      <c r="W5" s="10"/>
      <c r="X5" s="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34"/>
      <c r="AU5" s="77"/>
      <c r="AV5" s="80"/>
    </row>
    <row r="6" spans="1:48" x14ac:dyDescent="0.35">
      <c r="B6" s="12"/>
      <c r="C6" s="182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74"/>
      <c r="Q6" s="74"/>
      <c r="R6" s="74"/>
      <c r="S6" s="74"/>
      <c r="T6" s="182" t="s">
        <v>1</v>
      </c>
      <c r="U6" s="183"/>
      <c r="V6" s="184"/>
      <c r="W6" s="10"/>
      <c r="X6" s="7" t="s">
        <v>13</v>
      </c>
      <c r="Y6" s="183" t="s">
        <v>0</v>
      </c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74"/>
      <c r="AM6" s="74"/>
      <c r="AN6" s="74"/>
      <c r="AO6" s="74"/>
      <c r="AP6" s="182" t="s">
        <v>1</v>
      </c>
      <c r="AQ6" s="183"/>
      <c r="AR6" s="184"/>
      <c r="AS6" s="10"/>
      <c r="AT6" s="33" t="s">
        <v>14</v>
      </c>
      <c r="AU6" s="77" t="s">
        <v>15</v>
      </c>
      <c r="AV6" s="80"/>
    </row>
    <row r="7" spans="1:48" x14ac:dyDescent="0.35">
      <c r="B7" s="12"/>
      <c r="C7" s="182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74"/>
      <c r="Q7" s="74"/>
      <c r="R7" s="74"/>
      <c r="S7" s="74"/>
      <c r="T7" s="182" t="s">
        <v>4</v>
      </c>
      <c r="U7" s="183"/>
      <c r="V7" s="184"/>
      <c r="W7" s="13" t="s">
        <v>5</v>
      </c>
      <c r="X7" s="7" t="s">
        <v>6</v>
      </c>
      <c r="Y7" s="183" t="s">
        <v>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74"/>
      <c r="AM7" s="74"/>
      <c r="AN7" s="74"/>
      <c r="AO7" s="74"/>
      <c r="AP7" s="182" t="s">
        <v>4</v>
      </c>
      <c r="AQ7" s="183"/>
      <c r="AR7" s="184"/>
      <c r="AS7" s="13" t="s">
        <v>5</v>
      </c>
      <c r="AT7" s="33" t="s">
        <v>6</v>
      </c>
      <c r="AU7" s="77" t="s">
        <v>6</v>
      </c>
      <c r="AV7" s="80"/>
    </row>
    <row r="8" spans="1:48" x14ac:dyDescent="0.35">
      <c r="B8" s="15" t="s">
        <v>8</v>
      </c>
      <c r="C8" s="16">
        <v>1</v>
      </c>
      <c r="D8" s="17">
        <v>2</v>
      </c>
      <c r="E8" s="17">
        <v>3</v>
      </c>
      <c r="F8" s="17">
        <v>4</v>
      </c>
      <c r="G8" s="17"/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/>
      <c r="P8" s="17">
        <v>14</v>
      </c>
      <c r="Q8" s="17">
        <v>15</v>
      </c>
      <c r="R8" s="17">
        <v>16</v>
      </c>
      <c r="S8" s="17">
        <v>17</v>
      </c>
      <c r="T8" s="18">
        <v>5</v>
      </c>
      <c r="U8" s="19">
        <v>13</v>
      </c>
      <c r="V8" s="15" t="s">
        <v>9</v>
      </c>
      <c r="W8" s="20" t="s">
        <v>10</v>
      </c>
      <c r="X8" s="21" t="s">
        <v>10</v>
      </c>
      <c r="Y8" s="17">
        <v>1</v>
      </c>
      <c r="Z8" s="17">
        <v>2</v>
      </c>
      <c r="AA8" s="17">
        <v>3</v>
      </c>
      <c r="AB8" s="17">
        <v>4</v>
      </c>
      <c r="AC8" s="17"/>
      <c r="AD8" s="17">
        <v>6</v>
      </c>
      <c r="AE8" s="17">
        <v>7</v>
      </c>
      <c r="AF8" s="17">
        <v>8</v>
      </c>
      <c r="AG8" s="17">
        <v>9</v>
      </c>
      <c r="AH8" s="17">
        <v>10</v>
      </c>
      <c r="AI8" s="17">
        <v>11</v>
      </c>
      <c r="AJ8" s="17">
        <v>12</v>
      </c>
      <c r="AK8" s="17"/>
      <c r="AL8" s="17">
        <v>14</v>
      </c>
      <c r="AM8" s="17">
        <v>15</v>
      </c>
      <c r="AN8" s="17">
        <v>16</v>
      </c>
      <c r="AO8" s="17">
        <v>17</v>
      </c>
      <c r="AP8" s="18">
        <v>5</v>
      </c>
      <c r="AQ8" s="19">
        <v>13</v>
      </c>
      <c r="AR8" s="15" t="s">
        <v>9</v>
      </c>
      <c r="AS8" s="20" t="s">
        <v>10</v>
      </c>
      <c r="AT8" s="37" t="s">
        <v>10</v>
      </c>
      <c r="AU8" s="78" t="s">
        <v>10</v>
      </c>
      <c r="AV8" s="82" t="s">
        <v>16</v>
      </c>
    </row>
    <row r="9" spans="1:48" x14ac:dyDescent="0.35">
      <c r="A9" s="129">
        <v>27</v>
      </c>
      <c r="B9" s="58" t="s">
        <v>56</v>
      </c>
      <c r="C9" s="59">
        <v>1</v>
      </c>
      <c r="D9" s="59"/>
      <c r="E9" s="59"/>
      <c r="F9" s="59"/>
      <c r="G9" s="59"/>
      <c r="H9" s="59"/>
      <c r="I9" s="59"/>
      <c r="J9" s="59"/>
      <c r="K9" s="59">
        <v>1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40">
        <v>117.33</v>
      </c>
      <c r="X9" s="133">
        <f t="shared" ref="X9:X35" si="0">W9+(SUM(C9:S9)*5)+T9+U9+V9</f>
        <v>127.33</v>
      </c>
      <c r="Y9" s="72"/>
      <c r="Z9" s="59"/>
      <c r="AA9" s="59"/>
      <c r="AB9" s="59">
        <v>1</v>
      </c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40">
        <v>115.76</v>
      </c>
      <c r="AT9" s="40">
        <f t="shared" ref="AT9:AT33" si="1">AS9+(SUM(Y9:AO9)*5)+AP9+AQ9+AR9</f>
        <v>120.76</v>
      </c>
      <c r="AU9" s="134">
        <f t="shared" ref="AU9:AU35" si="2">SUM(AT9,X9)</f>
        <v>248.09</v>
      </c>
      <c r="AV9" s="81">
        <v>1</v>
      </c>
    </row>
    <row r="10" spans="1:48" x14ac:dyDescent="0.35">
      <c r="A10" s="129">
        <v>32</v>
      </c>
      <c r="B10" s="136" t="s">
        <v>60</v>
      </c>
      <c r="C10" s="59"/>
      <c r="D10" s="59"/>
      <c r="E10" s="59"/>
      <c r="F10" s="59"/>
      <c r="G10" s="59"/>
      <c r="H10" s="59"/>
      <c r="I10" s="59"/>
      <c r="J10" s="59"/>
      <c r="K10" s="59">
        <v>1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40">
        <v>119.17</v>
      </c>
      <c r="X10" s="133">
        <f t="shared" si="0"/>
        <v>124.17</v>
      </c>
      <c r="Y10" s="72"/>
      <c r="Z10" s="59"/>
      <c r="AA10" s="59"/>
      <c r="AB10" s="59">
        <v>1</v>
      </c>
      <c r="AC10" s="59"/>
      <c r="AD10" s="59"/>
      <c r="AE10" s="59"/>
      <c r="AF10" s="59"/>
      <c r="AG10" s="59"/>
      <c r="AH10" s="59"/>
      <c r="AI10" s="59"/>
      <c r="AJ10" s="59"/>
      <c r="AK10" s="59"/>
      <c r="AL10" s="59">
        <v>1</v>
      </c>
      <c r="AM10" s="59"/>
      <c r="AN10" s="59"/>
      <c r="AO10" s="59"/>
      <c r="AP10" s="59"/>
      <c r="AQ10" s="59"/>
      <c r="AR10" s="59"/>
      <c r="AS10" s="40">
        <v>115</v>
      </c>
      <c r="AT10" s="40">
        <f t="shared" si="1"/>
        <v>125</v>
      </c>
      <c r="AU10" s="134">
        <f t="shared" si="2"/>
        <v>249.17000000000002</v>
      </c>
      <c r="AV10" s="81">
        <v>2</v>
      </c>
    </row>
    <row r="11" spans="1:48" x14ac:dyDescent="0.35">
      <c r="A11" s="129">
        <v>50</v>
      </c>
      <c r="B11" s="136" t="s">
        <v>35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40">
        <v>130.87</v>
      </c>
      <c r="X11" s="133">
        <f t="shared" si="0"/>
        <v>130.87</v>
      </c>
      <c r="Y11" s="72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40">
        <v>123.69</v>
      </c>
      <c r="AT11" s="40">
        <f t="shared" si="1"/>
        <v>123.69</v>
      </c>
      <c r="AU11" s="134">
        <f t="shared" si="2"/>
        <v>254.56</v>
      </c>
      <c r="AV11" s="81">
        <v>3</v>
      </c>
    </row>
    <row r="12" spans="1:48" x14ac:dyDescent="0.35">
      <c r="A12" s="129">
        <v>30</v>
      </c>
      <c r="B12" s="152" t="s">
        <v>59</v>
      </c>
      <c r="C12" s="153"/>
      <c r="D12" s="153"/>
      <c r="E12" s="153"/>
      <c r="F12" s="153">
        <v>1</v>
      </c>
      <c r="G12" s="153"/>
      <c r="H12" s="153"/>
      <c r="I12" s="153"/>
      <c r="J12" s="153"/>
      <c r="K12" s="153">
        <v>1</v>
      </c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4">
        <v>120.58</v>
      </c>
      <c r="X12" s="155">
        <f t="shared" si="0"/>
        <v>130.57999999999998</v>
      </c>
      <c r="Y12" s="156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>
        <v>5</v>
      </c>
      <c r="AQ12" s="153">
        <v>5</v>
      </c>
      <c r="AR12" s="153"/>
      <c r="AS12" s="154">
        <v>120.71</v>
      </c>
      <c r="AT12" s="154">
        <f t="shared" si="1"/>
        <v>130.70999999999998</v>
      </c>
      <c r="AU12" s="157">
        <f t="shared" si="2"/>
        <v>261.28999999999996</v>
      </c>
      <c r="AV12" s="81">
        <v>4</v>
      </c>
    </row>
    <row r="13" spans="1:48" ht="15" thickBot="1" x14ac:dyDescent="0.4">
      <c r="A13" s="129">
        <v>49</v>
      </c>
      <c r="B13" s="158" t="s">
        <v>37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>
        <v>5</v>
      </c>
      <c r="U13" s="158"/>
      <c r="V13" s="158"/>
      <c r="W13" s="159">
        <v>130.44999999999999</v>
      </c>
      <c r="X13" s="160">
        <f t="shared" si="0"/>
        <v>135.44999999999999</v>
      </c>
      <c r="Y13" s="161"/>
      <c r="Z13" s="158"/>
      <c r="AA13" s="158"/>
      <c r="AB13" s="158"/>
      <c r="AC13" s="158"/>
      <c r="AD13" s="158"/>
      <c r="AE13" s="158">
        <v>1</v>
      </c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9">
        <v>121.77</v>
      </c>
      <c r="AT13" s="159">
        <f t="shared" si="1"/>
        <v>126.77</v>
      </c>
      <c r="AU13" s="162">
        <f t="shared" si="2"/>
        <v>262.21999999999997</v>
      </c>
      <c r="AV13" s="81">
        <v>5</v>
      </c>
    </row>
    <row r="14" spans="1:48" x14ac:dyDescent="0.35">
      <c r="A14" s="129">
        <v>48</v>
      </c>
      <c r="B14" s="146" t="s">
        <v>113</v>
      </c>
      <c r="C14" s="147"/>
      <c r="D14" s="147"/>
      <c r="E14" s="147">
        <v>1</v>
      </c>
      <c r="F14" s="147"/>
      <c r="G14" s="147"/>
      <c r="H14" s="147"/>
      <c r="I14" s="147"/>
      <c r="J14" s="147"/>
      <c r="K14" s="147"/>
      <c r="L14" s="147">
        <v>1</v>
      </c>
      <c r="M14" s="147"/>
      <c r="N14" s="147"/>
      <c r="O14" s="147"/>
      <c r="P14" s="147"/>
      <c r="Q14" s="147"/>
      <c r="R14" s="147">
        <v>1</v>
      </c>
      <c r="S14" s="147">
        <v>1</v>
      </c>
      <c r="T14" s="147"/>
      <c r="U14" s="147"/>
      <c r="V14" s="147"/>
      <c r="W14" s="148">
        <v>122.54</v>
      </c>
      <c r="X14" s="149">
        <f t="shared" si="0"/>
        <v>142.54000000000002</v>
      </c>
      <c r="Y14" s="150"/>
      <c r="Z14" s="147"/>
      <c r="AA14" s="147"/>
      <c r="AB14" s="147">
        <v>1</v>
      </c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>
        <v>5</v>
      </c>
      <c r="AQ14" s="147"/>
      <c r="AR14" s="147"/>
      <c r="AS14" s="148">
        <v>117.19</v>
      </c>
      <c r="AT14" s="148">
        <f t="shared" si="1"/>
        <v>127.19</v>
      </c>
      <c r="AU14" s="151">
        <f t="shared" si="2"/>
        <v>269.73</v>
      </c>
      <c r="AV14" s="81">
        <v>6</v>
      </c>
    </row>
    <row r="15" spans="1:48" x14ac:dyDescent="0.35">
      <c r="A15" s="129">
        <v>26</v>
      </c>
      <c r="B15" s="58" t="s">
        <v>110</v>
      </c>
      <c r="C15" s="59"/>
      <c r="D15" s="59"/>
      <c r="E15" s="59"/>
      <c r="F15" s="59"/>
      <c r="G15" s="59"/>
      <c r="H15" s="59">
        <v>1</v>
      </c>
      <c r="I15" s="59"/>
      <c r="J15" s="59"/>
      <c r="K15" s="59">
        <v>1</v>
      </c>
      <c r="L15" s="59"/>
      <c r="M15" s="59"/>
      <c r="N15" s="59"/>
      <c r="O15" s="59"/>
      <c r="P15" s="59">
        <v>1</v>
      </c>
      <c r="Q15" s="59"/>
      <c r="R15" s="59"/>
      <c r="S15" s="59"/>
      <c r="T15" s="59"/>
      <c r="U15" s="59"/>
      <c r="V15" s="59"/>
      <c r="W15" s="40">
        <v>125.15</v>
      </c>
      <c r="X15" s="133">
        <f t="shared" si="0"/>
        <v>140.15</v>
      </c>
      <c r="Y15" s="72"/>
      <c r="Z15" s="59">
        <v>1</v>
      </c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40">
        <v>124.78</v>
      </c>
      <c r="AT15" s="40">
        <f t="shared" si="1"/>
        <v>129.78</v>
      </c>
      <c r="AU15" s="134">
        <f t="shared" si="2"/>
        <v>269.93</v>
      </c>
      <c r="AV15" s="81">
        <v>7</v>
      </c>
    </row>
    <row r="16" spans="1:48" x14ac:dyDescent="0.35">
      <c r="A16" s="129">
        <v>47</v>
      </c>
      <c r="B16" s="153" t="s">
        <v>22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4">
        <v>128.38</v>
      </c>
      <c r="X16" s="155">
        <f t="shared" si="0"/>
        <v>128.38</v>
      </c>
      <c r="Y16" s="156"/>
      <c r="Z16" s="153"/>
      <c r="AA16" s="153"/>
      <c r="AB16" s="153"/>
      <c r="AC16" s="153"/>
      <c r="AD16" s="153"/>
      <c r="AE16" s="153">
        <v>1</v>
      </c>
      <c r="AF16" s="153"/>
      <c r="AG16" s="153"/>
      <c r="AH16" s="153"/>
      <c r="AI16" s="153"/>
      <c r="AJ16" s="153"/>
      <c r="AK16" s="153"/>
      <c r="AL16" s="153"/>
      <c r="AM16" s="153">
        <v>3</v>
      </c>
      <c r="AN16" s="153"/>
      <c r="AO16" s="153"/>
      <c r="AP16" s="153"/>
      <c r="AQ16" s="153"/>
      <c r="AR16" s="153"/>
      <c r="AS16" s="154">
        <v>122.79</v>
      </c>
      <c r="AT16" s="154">
        <f t="shared" si="1"/>
        <v>142.79000000000002</v>
      </c>
      <c r="AU16" s="157">
        <f t="shared" si="2"/>
        <v>271.17</v>
      </c>
      <c r="AV16" s="81">
        <v>8</v>
      </c>
    </row>
    <row r="17" spans="1:49" x14ac:dyDescent="0.35">
      <c r="A17" s="129">
        <v>44</v>
      </c>
      <c r="B17" s="136" t="s">
        <v>43</v>
      </c>
      <c r="C17" s="59"/>
      <c r="D17" s="59"/>
      <c r="E17" s="59"/>
      <c r="F17" s="59"/>
      <c r="G17" s="59"/>
      <c r="H17" s="59">
        <v>1</v>
      </c>
      <c r="I17" s="59"/>
      <c r="J17" s="59"/>
      <c r="K17" s="59">
        <v>1</v>
      </c>
      <c r="L17" s="59"/>
      <c r="M17" s="59"/>
      <c r="N17" s="59"/>
      <c r="O17" s="59"/>
      <c r="P17" s="59">
        <v>1</v>
      </c>
      <c r="Q17" s="59"/>
      <c r="R17" s="59"/>
      <c r="S17" s="59"/>
      <c r="T17" s="59"/>
      <c r="U17" s="59"/>
      <c r="V17" s="59"/>
      <c r="W17" s="40">
        <v>134.86000000000001</v>
      </c>
      <c r="X17" s="133">
        <f t="shared" si="0"/>
        <v>149.86000000000001</v>
      </c>
      <c r="Y17" s="72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40">
        <v>122.01</v>
      </c>
      <c r="AT17" s="40">
        <f t="shared" si="1"/>
        <v>122.01</v>
      </c>
      <c r="AU17" s="134">
        <f t="shared" si="2"/>
        <v>271.87</v>
      </c>
      <c r="AV17" s="81">
        <v>9</v>
      </c>
      <c r="AW17" s="45"/>
    </row>
    <row r="18" spans="1:49" ht="15" thickBot="1" x14ac:dyDescent="0.4">
      <c r="A18" s="129">
        <v>36</v>
      </c>
      <c r="B18" s="137" t="s">
        <v>51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9">
        <v>141.74</v>
      </c>
      <c r="X18" s="140">
        <f t="shared" si="0"/>
        <v>141.74</v>
      </c>
      <c r="Y18" s="141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9">
        <v>135.25</v>
      </c>
      <c r="AT18" s="139">
        <f t="shared" si="1"/>
        <v>135.25</v>
      </c>
      <c r="AU18" s="142">
        <f t="shared" si="2"/>
        <v>276.99</v>
      </c>
      <c r="AV18" s="81">
        <v>10</v>
      </c>
      <c r="AW18" s="45"/>
    </row>
    <row r="19" spans="1:49" x14ac:dyDescent="0.35">
      <c r="A19" s="129">
        <v>37</v>
      </c>
      <c r="B19" s="145" t="s">
        <v>25</v>
      </c>
      <c r="C19" s="114"/>
      <c r="D19" s="114"/>
      <c r="E19" s="114"/>
      <c r="F19" s="114"/>
      <c r="G19" s="115"/>
      <c r="H19" s="114"/>
      <c r="I19" s="114"/>
      <c r="J19" s="114"/>
      <c r="K19" s="114"/>
      <c r="L19" s="114"/>
      <c r="M19" s="114"/>
      <c r="N19" s="114"/>
      <c r="O19" s="115"/>
      <c r="P19" s="114"/>
      <c r="Q19" s="114"/>
      <c r="R19" s="114"/>
      <c r="S19" s="114"/>
      <c r="T19" s="114"/>
      <c r="U19" s="114"/>
      <c r="V19" s="114"/>
      <c r="W19" s="116">
        <v>140.52000000000001</v>
      </c>
      <c r="X19" s="117">
        <f t="shared" si="0"/>
        <v>140.52000000000001</v>
      </c>
      <c r="Y19" s="15"/>
      <c r="Z19" s="114"/>
      <c r="AA19" s="114"/>
      <c r="AB19" s="114"/>
      <c r="AC19" s="115"/>
      <c r="AD19" s="114"/>
      <c r="AE19" s="114"/>
      <c r="AF19" s="114"/>
      <c r="AG19" s="114">
        <v>1</v>
      </c>
      <c r="AH19" s="114"/>
      <c r="AI19" s="114"/>
      <c r="AJ19" s="114"/>
      <c r="AK19" s="115"/>
      <c r="AL19" s="114"/>
      <c r="AM19" s="114"/>
      <c r="AN19" s="114"/>
      <c r="AO19" s="114"/>
      <c r="AP19" s="114"/>
      <c r="AQ19" s="114"/>
      <c r="AR19" s="114"/>
      <c r="AS19" s="116">
        <v>140.5</v>
      </c>
      <c r="AT19" s="38">
        <f t="shared" si="1"/>
        <v>145.5</v>
      </c>
      <c r="AU19" s="78">
        <f t="shared" si="2"/>
        <v>286.02</v>
      </c>
      <c r="AV19" s="81">
        <v>11</v>
      </c>
      <c r="AW19" s="45"/>
    </row>
    <row r="20" spans="1:49" x14ac:dyDescent="0.35">
      <c r="A20" s="129">
        <v>25</v>
      </c>
      <c r="B20" s="47" t="s">
        <v>55</v>
      </c>
      <c r="C20" s="24"/>
      <c r="D20" s="24"/>
      <c r="E20" s="24"/>
      <c r="F20" s="24"/>
      <c r="G20" s="83"/>
      <c r="H20" s="24"/>
      <c r="I20" s="24"/>
      <c r="J20" s="24"/>
      <c r="K20" s="24">
        <v>1</v>
      </c>
      <c r="L20" s="24"/>
      <c r="M20" s="24"/>
      <c r="N20" s="24"/>
      <c r="O20" s="83"/>
      <c r="P20" s="24"/>
      <c r="Q20" s="24"/>
      <c r="R20" s="24"/>
      <c r="S20" s="24"/>
      <c r="T20" s="24"/>
      <c r="U20" s="24"/>
      <c r="V20" s="24"/>
      <c r="W20" s="25">
        <v>143.26</v>
      </c>
      <c r="X20" s="76">
        <f t="shared" si="0"/>
        <v>148.26</v>
      </c>
      <c r="Y20" s="75"/>
      <c r="Z20" s="23"/>
      <c r="AA20" s="23"/>
      <c r="AB20" s="23"/>
      <c r="AC20" s="83"/>
      <c r="AD20" s="23"/>
      <c r="AE20" s="23"/>
      <c r="AF20" s="23"/>
      <c r="AG20" s="23">
        <v>1</v>
      </c>
      <c r="AH20" s="23"/>
      <c r="AI20" s="23"/>
      <c r="AJ20" s="23"/>
      <c r="AK20" s="83"/>
      <c r="AL20" s="23"/>
      <c r="AM20" s="23"/>
      <c r="AN20" s="23"/>
      <c r="AO20" s="23"/>
      <c r="AP20" s="23"/>
      <c r="AQ20" s="23"/>
      <c r="AR20" s="23"/>
      <c r="AS20" s="26">
        <v>133.93</v>
      </c>
      <c r="AT20" s="26">
        <f t="shared" si="1"/>
        <v>138.93</v>
      </c>
      <c r="AU20" s="79">
        <f t="shared" si="2"/>
        <v>287.19</v>
      </c>
      <c r="AV20" s="81">
        <v>12</v>
      </c>
      <c r="AW20" s="45"/>
    </row>
    <row r="21" spans="1:49" x14ac:dyDescent="0.35">
      <c r="A21" s="129">
        <v>46</v>
      </c>
      <c r="B21" s="48" t="s">
        <v>66</v>
      </c>
      <c r="C21" s="24"/>
      <c r="D21" s="24">
        <v>1</v>
      </c>
      <c r="E21" s="24"/>
      <c r="F21" s="24"/>
      <c r="G21" s="83"/>
      <c r="H21" s="24"/>
      <c r="I21" s="24"/>
      <c r="J21" s="24"/>
      <c r="K21" s="24">
        <v>1</v>
      </c>
      <c r="L21" s="24"/>
      <c r="M21" s="24"/>
      <c r="N21" s="24"/>
      <c r="O21" s="83"/>
      <c r="P21" s="24"/>
      <c r="Q21" s="24">
        <v>1</v>
      </c>
      <c r="R21" s="24"/>
      <c r="S21" s="24"/>
      <c r="T21" s="24"/>
      <c r="U21" s="24"/>
      <c r="V21" s="24"/>
      <c r="W21" s="25">
        <v>148.53</v>
      </c>
      <c r="X21" s="76">
        <f t="shared" si="0"/>
        <v>163.53</v>
      </c>
      <c r="Y21" s="46"/>
      <c r="Z21" s="24"/>
      <c r="AA21" s="24"/>
      <c r="AB21" s="24"/>
      <c r="AC21" s="83"/>
      <c r="AD21" s="24"/>
      <c r="AE21" s="24"/>
      <c r="AF21" s="24"/>
      <c r="AG21" s="24"/>
      <c r="AH21" s="24"/>
      <c r="AI21" s="24"/>
      <c r="AJ21" s="24"/>
      <c r="AK21" s="83"/>
      <c r="AL21" s="24"/>
      <c r="AM21" s="24"/>
      <c r="AN21" s="24"/>
      <c r="AO21" s="24"/>
      <c r="AP21" s="24"/>
      <c r="AQ21" s="24"/>
      <c r="AR21" s="24"/>
      <c r="AS21" s="25">
        <v>123.88</v>
      </c>
      <c r="AT21" s="26">
        <f t="shared" si="1"/>
        <v>123.88</v>
      </c>
      <c r="AU21" s="79">
        <f t="shared" si="2"/>
        <v>287.40999999999997</v>
      </c>
      <c r="AV21" s="81">
        <v>13</v>
      </c>
      <c r="AW21" s="45"/>
    </row>
    <row r="22" spans="1:49" x14ac:dyDescent="0.35">
      <c r="A22" s="129">
        <v>31</v>
      </c>
      <c r="B22" s="47" t="s">
        <v>24</v>
      </c>
      <c r="C22" s="24"/>
      <c r="D22" s="24"/>
      <c r="E22" s="24"/>
      <c r="F22" s="24"/>
      <c r="G22" s="83"/>
      <c r="H22" s="24"/>
      <c r="I22" s="24"/>
      <c r="J22" s="24"/>
      <c r="K22" s="24"/>
      <c r="L22" s="24"/>
      <c r="M22" s="24"/>
      <c r="N22" s="24"/>
      <c r="O22" s="83"/>
      <c r="P22" s="24">
        <v>1</v>
      </c>
      <c r="Q22" s="24"/>
      <c r="R22" s="24"/>
      <c r="S22" s="24"/>
      <c r="T22" s="24"/>
      <c r="U22" s="24"/>
      <c r="V22" s="24"/>
      <c r="W22" s="25">
        <v>120.64</v>
      </c>
      <c r="X22" s="76">
        <f t="shared" si="0"/>
        <v>125.64</v>
      </c>
      <c r="Y22" s="75"/>
      <c r="Z22" s="23"/>
      <c r="AA22" s="23"/>
      <c r="AB22" s="23"/>
      <c r="AC22" s="83"/>
      <c r="AD22" s="23"/>
      <c r="AE22" s="23"/>
      <c r="AF22" s="23"/>
      <c r="AG22" s="23"/>
      <c r="AH22" s="23"/>
      <c r="AI22" s="23"/>
      <c r="AJ22" s="23"/>
      <c r="AK22" s="83"/>
      <c r="AL22" s="23"/>
      <c r="AM22" s="23"/>
      <c r="AN22" s="23"/>
      <c r="AO22" s="23"/>
      <c r="AP22" s="23">
        <v>20</v>
      </c>
      <c r="AQ22" s="23"/>
      <c r="AR22" s="23"/>
      <c r="AS22" s="26">
        <v>152.5</v>
      </c>
      <c r="AT22" s="26">
        <f t="shared" si="1"/>
        <v>172.5</v>
      </c>
      <c r="AU22" s="79">
        <f t="shared" si="2"/>
        <v>298.14</v>
      </c>
      <c r="AV22" s="81">
        <v>14</v>
      </c>
      <c r="AW22" s="45"/>
    </row>
    <row r="23" spans="1:49" ht="15" thickBot="1" x14ac:dyDescent="0.4">
      <c r="A23" s="129">
        <v>33</v>
      </c>
      <c r="B23" s="132" t="s">
        <v>111</v>
      </c>
      <c r="C23" s="95">
        <v>1</v>
      </c>
      <c r="D23" s="95"/>
      <c r="E23" s="95"/>
      <c r="F23" s="95"/>
      <c r="G23" s="96"/>
      <c r="H23" s="95"/>
      <c r="I23" s="95">
        <v>1</v>
      </c>
      <c r="J23" s="95">
        <v>1</v>
      </c>
      <c r="K23" s="95">
        <v>1</v>
      </c>
      <c r="L23" s="95"/>
      <c r="M23" s="95"/>
      <c r="N23" s="95"/>
      <c r="O23" s="96"/>
      <c r="P23" s="95"/>
      <c r="Q23" s="95"/>
      <c r="R23" s="95"/>
      <c r="S23" s="95"/>
      <c r="T23" s="95">
        <v>5</v>
      </c>
      <c r="U23" s="95"/>
      <c r="V23" s="95"/>
      <c r="W23" s="97">
        <v>145.27000000000001</v>
      </c>
      <c r="X23" s="98">
        <f t="shared" si="0"/>
        <v>170.27</v>
      </c>
      <c r="Y23" s="131"/>
      <c r="Z23" s="95"/>
      <c r="AA23" s="95"/>
      <c r="AB23" s="95"/>
      <c r="AC23" s="96"/>
      <c r="AD23" s="95"/>
      <c r="AE23" s="95">
        <v>1</v>
      </c>
      <c r="AF23" s="95"/>
      <c r="AG23" s="95">
        <v>1</v>
      </c>
      <c r="AH23" s="95"/>
      <c r="AI23" s="95"/>
      <c r="AJ23" s="95"/>
      <c r="AK23" s="96"/>
      <c r="AL23" s="95"/>
      <c r="AM23" s="95"/>
      <c r="AN23" s="95"/>
      <c r="AO23" s="95"/>
      <c r="AP23" s="95"/>
      <c r="AQ23" s="95"/>
      <c r="AR23" s="95"/>
      <c r="AS23" s="97">
        <v>124.67</v>
      </c>
      <c r="AT23" s="101">
        <f t="shared" si="1"/>
        <v>134.67000000000002</v>
      </c>
      <c r="AU23" s="98">
        <f t="shared" si="2"/>
        <v>304.94000000000005</v>
      </c>
      <c r="AV23" s="81">
        <v>15</v>
      </c>
      <c r="AW23" s="45"/>
    </row>
    <row r="24" spans="1:49" x14ac:dyDescent="0.35">
      <c r="A24" s="129">
        <v>23</v>
      </c>
      <c r="B24" s="113" t="s">
        <v>54</v>
      </c>
      <c r="C24" s="119"/>
      <c r="D24" s="119">
        <v>1</v>
      </c>
      <c r="E24" s="119"/>
      <c r="F24" s="119">
        <v>1</v>
      </c>
      <c r="G24" s="115"/>
      <c r="H24" s="119"/>
      <c r="I24" s="119">
        <v>1</v>
      </c>
      <c r="J24" s="119"/>
      <c r="K24" s="119">
        <v>1</v>
      </c>
      <c r="L24" s="119"/>
      <c r="M24" s="119"/>
      <c r="N24" s="119"/>
      <c r="O24" s="115"/>
      <c r="P24" s="119"/>
      <c r="Q24" s="119"/>
      <c r="R24" s="119"/>
      <c r="S24" s="119"/>
      <c r="T24" s="119"/>
      <c r="U24" s="119"/>
      <c r="V24" s="119"/>
      <c r="W24" s="38">
        <v>145.71</v>
      </c>
      <c r="X24" s="117">
        <f t="shared" si="0"/>
        <v>165.71</v>
      </c>
      <c r="Y24" s="118"/>
      <c r="Z24" s="119">
        <v>1</v>
      </c>
      <c r="AA24" s="119">
        <v>1</v>
      </c>
      <c r="AB24" s="119"/>
      <c r="AC24" s="115"/>
      <c r="AD24" s="119"/>
      <c r="AE24" s="119"/>
      <c r="AF24" s="119"/>
      <c r="AG24" s="119"/>
      <c r="AH24" s="119"/>
      <c r="AI24" s="119"/>
      <c r="AJ24" s="119"/>
      <c r="AK24" s="115"/>
      <c r="AL24" s="119"/>
      <c r="AM24" s="119"/>
      <c r="AN24" s="119"/>
      <c r="AO24" s="119"/>
      <c r="AP24" s="119"/>
      <c r="AQ24" s="119"/>
      <c r="AR24" s="119"/>
      <c r="AS24" s="38">
        <v>139.33000000000001</v>
      </c>
      <c r="AT24" s="38">
        <f t="shared" si="1"/>
        <v>149.33000000000001</v>
      </c>
      <c r="AU24" s="78">
        <f t="shared" si="2"/>
        <v>315.04000000000002</v>
      </c>
      <c r="AV24" s="81">
        <v>16</v>
      </c>
      <c r="AW24" s="45"/>
    </row>
    <row r="25" spans="1:49" x14ac:dyDescent="0.35">
      <c r="A25" s="129">
        <v>45</v>
      </c>
      <c r="B25" s="48" t="s">
        <v>80</v>
      </c>
      <c r="C25" s="24"/>
      <c r="D25" s="24"/>
      <c r="E25" s="24"/>
      <c r="F25" s="24"/>
      <c r="G25" s="83"/>
      <c r="H25" s="24"/>
      <c r="I25" s="24"/>
      <c r="J25" s="24"/>
      <c r="K25" s="24">
        <v>1</v>
      </c>
      <c r="L25" s="24"/>
      <c r="M25" s="24"/>
      <c r="N25" s="24"/>
      <c r="O25" s="83"/>
      <c r="P25" s="24"/>
      <c r="Q25" s="24"/>
      <c r="R25" s="24">
        <v>1</v>
      </c>
      <c r="S25" s="24"/>
      <c r="T25" s="24"/>
      <c r="U25" s="24"/>
      <c r="V25" s="24"/>
      <c r="W25" s="25">
        <v>153.62</v>
      </c>
      <c r="X25" s="76">
        <f t="shared" si="0"/>
        <v>163.62</v>
      </c>
      <c r="Y25" s="46"/>
      <c r="Z25" s="24"/>
      <c r="AA25" s="24"/>
      <c r="AB25" s="24"/>
      <c r="AC25" s="83"/>
      <c r="AD25" s="24"/>
      <c r="AE25" s="24">
        <v>1</v>
      </c>
      <c r="AF25" s="24"/>
      <c r="AG25" s="24"/>
      <c r="AH25" s="24"/>
      <c r="AI25" s="24"/>
      <c r="AJ25" s="24"/>
      <c r="AK25" s="83"/>
      <c r="AL25" s="24"/>
      <c r="AM25" s="24"/>
      <c r="AN25" s="24">
        <v>1</v>
      </c>
      <c r="AO25" s="24"/>
      <c r="AP25" s="24"/>
      <c r="AQ25" s="24"/>
      <c r="AR25" s="24"/>
      <c r="AS25" s="25">
        <v>148.22</v>
      </c>
      <c r="AT25" s="26">
        <f t="shared" si="1"/>
        <v>158.22</v>
      </c>
      <c r="AU25" s="79">
        <f t="shared" si="2"/>
        <v>321.84000000000003</v>
      </c>
      <c r="AV25" s="81">
        <v>17</v>
      </c>
      <c r="AW25" s="45"/>
    </row>
    <row r="26" spans="1:49" x14ac:dyDescent="0.35">
      <c r="A26" s="129">
        <v>42</v>
      </c>
      <c r="B26" s="48" t="s">
        <v>26</v>
      </c>
      <c r="C26" s="24"/>
      <c r="D26" s="24"/>
      <c r="E26" s="24"/>
      <c r="F26" s="24">
        <v>1</v>
      </c>
      <c r="G26" s="83"/>
      <c r="H26" s="24"/>
      <c r="I26" s="24">
        <v>1</v>
      </c>
      <c r="J26" s="24"/>
      <c r="K26" s="24">
        <v>1</v>
      </c>
      <c r="L26" s="24"/>
      <c r="M26" s="24"/>
      <c r="N26" s="24"/>
      <c r="O26" s="83"/>
      <c r="P26" s="24"/>
      <c r="Q26" s="24"/>
      <c r="R26" s="24"/>
      <c r="S26" s="24"/>
      <c r="T26" s="24"/>
      <c r="U26" s="24">
        <v>5</v>
      </c>
      <c r="V26" s="24"/>
      <c r="W26" s="25">
        <v>161.87</v>
      </c>
      <c r="X26" s="76">
        <f t="shared" si="0"/>
        <v>181.87</v>
      </c>
      <c r="Y26" s="46"/>
      <c r="Z26" s="24"/>
      <c r="AA26" s="24"/>
      <c r="AB26" s="24"/>
      <c r="AC26" s="83"/>
      <c r="AD26" s="24"/>
      <c r="AE26" s="24"/>
      <c r="AF26" s="24"/>
      <c r="AG26" s="24">
        <v>1</v>
      </c>
      <c r="AH26" s="24"/>
      <c r="AI26" s="24"/>
      <c r="AJ26" s="24"/>
      <c r="AK26" s="83"/>
      <c r="AL26" s="24"/>
      <c r="AM26" s="24"/>
      <c r="AN26" s="24"/>
      <c r="AO26" s="24"/>
      <c r="AP26" s="24"/>
      <c r="AQ26" s="24"/>
      <c r="AR26" s="24"/>
      <c r="AS26" s="25">
        <v>139.54</v>
      </c>
      <c r="AT26" s="26">
        <f t="shared" si="1"/>
        <v>144.54</v>
      </c>
      <c r="AU26" s="79">
        <f t="shared" si="2"/>
        <v>326.40999999999997</v>
      </c>
      <c r="AV26" s="81">
        <v>18</v>
      </c>
      <c r="AW26" s="45"/>
    </row>
    <row r="27" spans="1:49" ht="15" thickBot="1" x14ac:dyDescent="0.4">
      <c r="A27" s="129">
        <v>41</v>
      </c>
      <c r="B27" s="132" t="s">
        <v>63</v>
      </c>
      <c r="C27" s="95"/>
      <c r="D27" s="95"/>
      <c r="E27" s="95"/>
      <c r="F27" s="95"/>
      <c r="G27" s="96"/>
      <c r="H27" s="95"/>
      <c r="I27" s="95"/>
      <c r="J27" s="95"/>
      <c r="K27" s="95"/>
      <c r="L27" s="95"/>
      <c r="M27" s="95"/>
      <c r="N27" s="95"/>
      <c r="O27" s="96"/>
      <c r="P27" s="95"/>
      <c r="Q27" s="95"/>
      <c r="R27" s="95"/>
      <c r="S27" s="95"/>
      <c r="T27" s="95"/>
      <c r="U27" s="95">
        <v>20</v>
      </c>
      <c r="V27" s="95"/>
      <c r="W27" s="97">
        <v>168.42</v>
      </c>
      <c r="X27" s="98">
        <f t="shared" si="0"/>
        <v>188.42</v>
      </c>
      <c r="Y27" s="131"/>
      <c r="Z27" s="95"/>
      <c r="AA27" s="95"/>
      <c r="AB27" s="95"/>
      <c r="AC27" s="96"/>
      <c r="AD27" s="95"/>
      <c r="AE27" s="95"/>
      <c r="AF27" s="95"/>
      <c r="AG27" s="95"/>
      <c r="AH27" s="95"/>
      <c r="AI27" s="95"/>
      <c r="AJ27" s="95"/>
      <c r="AK27" s="96"/>
      <c r="AL27" s="95"/>
      <c r="AM27" s="95"/>
      <c r="AN27" s="95">
        <v>1</v>
      </c>
      <c r="AO27" s="95"/>
      <c r="AP27" s="95"/>
      <c r="AQ27" s="95"/>
      <c r="AR27" s="95"/>
      <c r="AS27" s="97">
        <v>136.22999999999999</v>
      </c>
      <c r="AT27" s="101">
        <f t="shared" si="1"/>
        <v>141.22999999999999</v>
      </c>
      <c r="AU27" s="98">
        <f t="shared" si="2"/>
        <v>329.65</v>
      </c>
      <c r="AV27" s="81">
        <v>19</v>
      </c>
      <c r="AW27" s="45"/>
    </row>
    <row r="28" spans="1:49" x14ac:dyDescent="0.35">
      <c r="A28" s="129">
        <v>43</v>
      </c>
      <c r="B28" s="145" t="s">
        <v>64</v>
      </c>
      <c r="C28" s="114"/>
      <c r="D28" s="114"/>
      <c r="E28" s="114"/>
      <c r="F28" s="114"/>
      <c r="G28" s="115"/>
      <c r="H28" s="114">
        <v>1</v>
      </c>
      <c r="I28" s="114"/>
      <c r="J28" s="114">
        <v>1</v>
      </c>
      <c r="K28" s="114"/>
      <c r="L28" s="114">
        <v>4</v>
      </c>
      <c r="M28" s="114"/>
      <c r="N28" s="114"/>
      <c r="O28" s="115"/>
      <c r="P28" s="114"/>
      <c r="Q28" s="114"/>
      <c r="R28" s="114"/>
      <c r="S28" s="114"/>
      <c r="T28" s="114"/>
      <c r="U28" s="114"/>
      <c r="V28" s="114"/>
      <c r="W28" s="116">
        <v>153.77000000000001</v>
      </c>
      <c r="X28" s="117">
        <f t="shared" si="0"/>
        <v>183.77</v>
      </c>
      <c r="Y28" s="15"/>
      <c r="Z28" s="114"/>
      <c r="AA28" s="114"/>
      <c r="AB28" s="114">
        <v>1</v>
      </c>
      <c r="AC28" s="115"/>
      <c r="AD28" s="114"/>
      <c r="AE28" s="114"/>
      <c r="AF28" s="114"/>
      <c r="AG28" s="114">
        <v>1</v>
      </c>
      <c r="AH28" s="114"/>
      <c r="AI28" s="114"/>
      <c r="AJ28" s="114"/>
      <c r="AK28" s="115"/>
      <c r="AL28" s="114"/>
      <c r="AM28" s="114"/>
      <c r="AN28" s="114"/>
      <c r="AO28" s="114"/>
      <c r="AP28" s="114"/>
      <c r="AQ28" s="114"/>
      <c r="AR28" s="114"/>
      <c r="AS28" s="116">
        <v>136.02000000000001</v>
      </c>
      <c r="AT28" s="38">
        <f t="shared" si="1"/>
        <v>146.02000000000001</v>
      </c>
      <c r="AU28" s="78">
        <f t="shared" si="2"/>
        <v>329.79</v>
      </c>
      <c r="AV28" s="81">
        <v>20</v>
      </c>
      <c r="AW28" s="45"/>
    </row>
    <row r="29" spans="1:49" x14ac:dyDescent="0.35">
      <c r="A29" s="129">
        <v>40</v>
      </c>
      <c r="B29" s="48" t="s">
        <v>23</v>
      </c>
      <c r="C29" s="24">
        <v>1</v>
      </c>
      <c r="D29" s="24">
        <v>1</v>
      </c>
      <c r="E29" s="24">
        <v>1</v>
      </c>
      <c r="F29" s="24"/>
      <c r="G29" s="83"/>
      <c r="H29" s="24"/>
      <c r="I29" s="24"/>
      <c r="J29" s="24"/>
      <c r="K29" s="24">
        <v>1</v>
      </c>
      <c r="L29" s="24"/>
      <c r="M29" s="24"/>
      <c r="N29" s="24"/>
      <c r="O29" s="83"/>
      <c r="P29" s="24"/>
      <c r="Q29" s="24"/>
      <c r="R29" s="24"/>
      <c r="S29" s="24">
        <v>1</v>
      </c>
      <c r="T29" s="24"/>
      <c r="U29" s="24"/>
      <c r="V29" s="24"/>
      <c r="W29" s="25">
        <v>161.63</v>
      </c>
      <c r="X29" s="76">
        <f t="shared" si="0"/>
        <v>186.63</v>
      </c>
      <c r="Y29" s="46"/>
      <c r="Z29" s="24"/>
      <c r="AA29" s="24"/>
      <c r="AB29" s="24">
        <v>1</v>
      </c>
      <c r="AC29" s="83"/>
      <c r="AD29" s="24"/>
      <c r="AE29" s="24"/>
      <c r="AF29" s="24"/>
      <c r="AG29" s="24"/>
      <c r="AH29" s="24"/>
      <c r="AI29" s="24"/>
      <c r="AJ29" s="24"/>
      <c r="AK29" s="83"/>
      <c r="AL29" s="24"/>
      <c r="AM29" s="24"/>
      <c r="AN29" s="24"/>
      <c r="AO29" s="24"/>
      <c r="AP29" s="24"/>
      <c r="AQ29" s="24"/>
      <c r="AR29" s="24"/>
      <c r="AS29" s="25">
        <v>143.03</v>
      </c>
      <c r="AT29" s="26">
        <f t="shared" si="1"/>
        <v>148.03</v>
      </c>
      <c r="AU29" s="79">
        <f t="shared" si="2"/>
        <v>334.65999999999997</v>
      </c>
      <c r="AV29" s="81">
        <v>21</v>
      </c>
      <c r="AW29" s="45"/>
    </row>
    <row r="30" spans="1:49" x14ac:dyDescent="0.35">
      <c r="A30" s="129">
        <v>28</v>
      </c>
      <c r="B30" s="47" t="s">
        <v>57</v>
      </c>
      <c r="C30" s="24"/>
      <c r="D30" s="24"/>
      <c r="E30" s="24"/>
      <c r="F30" s="24"/>
      <c r="G30" s="83"/>
      <c r="H30" s="24"/>
      <c r="I30" s="24"/>
      <c r="J30" s="24"/>
      <c r="K30" s="24">
        <v>1</v>
      </c>
      <c r="L30" s="24"/>
      <c r="M30" s="24"/>
      <c r="N30" s="24"/>
      <c r="O30" s="83"/>
      <c r="P30" s="24"/>
      <c r="Q30" s="24">
        <v>1</v>
      </c>
      <c r="R30" s="24"/>
      <c r="S30" s="24"/>
      <c r="T30" s="24"/>
      <c r="U30" s="24"/>
      <c r="V30" s="24"/>
      <c r="W30" s="25">
        <v>181.37</v>
      </c>
      <c r="X30" s="76">
        <f t="shared" si="0"/>
        <v>191.37</v>
      </c>
      <c r="Y30" s="46"/>
      <c r="Z30" s="24"/>
      <c r="AA30" s="24"/>
      <c r="AB30" s="24"/>
      <c r="AC30" s="83"/>
      <c r="AD30" s="24"/>
      <c r="AE30" s="24"/>
      <c r="AF30" s="24"/>
      <c r="AG30" s="24">
        <v>1</v>
      </c>
      <c r="AH30" s="24"/>
      <c r="AI30" s="24"/>
      <c r="AJ30" s="24"/>
      <c r="AK30" s="83"/>
      <c r="AL30" s="24"/>
      <c r="AM30" s="24"/>
      <c r="AN30" s="24"/>
      <c r="AO30" s="24"/>
      <c r="AP30" s="24"/>
      <c r="AQ30" s="24"/>
      <c r="AR30" s="24"/>
      <c r="AS30" s="25">
        <v>156.43</v>
      </c>
      <c r="AT30" s="26">
        <f t="shared" si="1"/>
        <v>161.43</v>
      </c>
      <c r="AU30" s="79">
        <f t="shared" si="2"/>
        <v>352.8</v>
      </c>
      <c r="AV30" s="81">
        <v>22</v>
      </c>
      <c r="AW30" s="45"/>
    </row>
    <row r="31" spans="1:49" ht="15" thickBot="1" x14ac:dyDescent="0.4">
      <c r="A31" s="129">
        <v>34</v>
      </c>
      <c r="B31" s="132" t="s">
        <v>42</v>
      </c>
      <c r="C31" s="95"/>
      <c r="D31" s="95"/>
      <c r="E31" s="95"/>
      <c r="F31" s="95"/>
      <c r="G31" s="96"/>
      <c r="H31" s="95"/>
      <c r="I31" s="95">
        <v>1</v>
      </c>
      <c r="J31" s="95"/>
      <c r="K31" s="95"/>
      <c r="L31" s="95"/>
      <c r="M31" s="95"/>
      <c r="N31" s="95"/>
      <c r="O31" s="96"/>
      <c r="P31" s="95"/>
      <c r="Q31" s="95"/>
      <c r="R31" s="95"/>
      <c r="S31" s="95"/>
      <c r="T31" s="95"/>
      <c r="U31" s="95"/>
      <c r="V31" s="95"/>
      <c r="W31" s="97">
        <v>162.04</v>
      </c>
      <c r="X31" s="98">
        <f t="shared" si="0"/>
        <v>167.04</v>
      </c>
      <c r="Y31" s="131"/>
      <c r="Z31" s="95"/>
      <c r="AA31" s="95"/>
      <c r="AB31" s="95">
        <v>1</v>
      </c>
      <c r="AC31" s="96"/>
      <c r="AD31" s="95"/>
      <c r="AE31" s="95"/>
      <c r="AF31" s="95"/>
      <c r="AG31" s="95">
        <v>1</v>
      </c>
      <c r="AH31" s="95"/>
      <c r="AI31" s="95"/>
      <c r="AJ31" s="95"/>
      <c r="AK31" s="96"/>
      <c r="AL31" s="95"/>
      <c r="AM31" s="95"/>
      <c r="AN31" s="95"/>
      <c r="AO31" s="95"/>
      <c r="AP31" s="95"/>
      <c r="AQ31" s="95"/>
      <c r="AR31" s="95"/>
      <c r="AS31" s="97">
        <v>178.77</v>
      </c>
      <c r="AT31" s="101">
        <f t="shared" si="1"/>
        <v>188.77</v>
      </c>
      <c r="AU31" s="98">
        <f t="shared" si="2"/>
        <v>355.81</v>
      </c>
      <c r="AV31" s="81">
        <v>23</v>
      </c>
      <c r="AW31" s="45"/>
    </row>
    <row r="32" spans="1:49" x14ac:dyDescent="0.35">
      <c r="A32" s="129">
        <v>35</v>
      </c>
      <c r="B32" s="145" t="s">
        <v>61</v>
      </c>
      <c r="C32" s="114"/>
      <c r="D32" s="114"/>
      <c r="E32" s="114"/>
      <c r="F32" s="114"/>
      <c r="G32" s="115"/>
      <c r="H32" s="114"/>
      <c r="I32" s="114"/>
      <c r="J32" s="114"/>
      <c r="K32" s="114"/>
      <c r="L32" s="114"/>
      <c r="M32" s="114"/>
      <c r="N32" s="114"/>
      <c r="O32" s="115"/>
      <c r="P32" s="114"/>
      <c r="Q32" s="114"/>
      <c r="R32" s="114"/>
      <c r="S32" s="114"/>
      <c r="T32" s="114"/>
      <c r="U32" s="114">
        <v>5</v>
      </c>
      <c r="V32" s="114"/>
      <c r="W32" s="116">
        <v>184.09</v>
      </c>
      <c r="X32" s="117">
        <f t="shared" si="0"/>
        <v>189.09</v>
      </c>
      <c r="Y32" s="15"/>
      <c r="Z32" s="114"/>
      <c r="AA32" s="114"/>
      <c r="AB32" s="114"/>
      <c r="AC32" s="115"/>
      <c r="AD32" s="114"/>
      <c r="AE32" s="114"/>
      <c r="AF32" s="114"/>
      <c r="AG32" s="114"/>
      <c r="AH32" s="114"/>
      <c r="AI32" s="114"/>
      <c r="AJ32" s="114"/>
      <c r="AK32" s="115"/>
      <c r="AL32" s="114"/>
      <c r="AM32" s="114"/>
      <c r="AN32" s="114"/>
      <c r="AO32" s="114"/>
      <c r="AP32" s="114"/>
      <c r="AQ32" s="114"/>
      <c r="AR32" s="114"/>
      <c r="AS32" s="116">
        <v>178.41</v>
      </c>
      <c r="AT32" s="38">
        <f t="shared" si="1"/>
        <v>178.41</v>
      </c>
      <c r="AU32" s="78">
        <f t="shared" si="2"/>
        <v>367.5</v>
      </c>
      <c r="AV32" s="81">
        <v>24</v>
      </c>
      <c r="AW32" s="45"/>
    </row>
    <row r="33" spans="1:49" x14ac:dyDescent="0.35">
      <c r="A33" s="129">
        <v>29</v>
      </c>
      <c r="B33" s="47" t="s">
        <v>58</v>
      </c>
      <c r="C33" s="24"/>
      <c r="D33" s="24"/>
      <c r="E33" s="24"/>
      <c r="F33" s="24"/>
      <c r="G33" s="83"/>
      <c r="H33" s="24">
        <v>7</v>
      </c>
      <c r="I33" s="24"/>
      <c r="J33" s="24"/>
      <c r="K33" s="24"/>
      <c r="L33" s="24"/>
      <c r="M33" s="24"/>
      <c r="N33" s="24"/>
      <c r="O33" s="83"/>
      <c r="P33" s="24"/>
      <c r="Q33" s="24">
        <v>1</v>
      </c>
      <c r="R33" s="24"/>
      <c r="S33" s="24"/>
      <c r="T33" s="24"/>
      <c r="U33" s="24"/>
      <c r="V33" s="24"/>
      <c r="W33" s="25">
        <v>167.14</v>
      </c>
      <c r="X33" s="76">
        <f t="shared" si="0"/>
        <v>207.14</v>
      </c>
      <c r="Y33" s="75"/>
      <c r="Z33" s="23"/>
      <c r="AA33" s="23"/>
      <c r="AB33" s="23"/>
      <c r="AC33" s="83"/>
      <c r="AD33" s="23">
        <v>4</v>
      </c>
      <c r="AE33" s="23"/>
      <c r="AF33" s="23"/>
      <c r="AG33" s="23">
        <v>1</v>
      </c>
      <c r="AH33" s="23">
        <v>1</v>
      </c>
      <c r="AI33" s="23">
        <v>1</v>
      </c>
      <c r="AJ33" s="23"/>
      <c r="AK33" s="83"/>
      <c r="AL33" s="23"/>
      <c r="AM33" s="23"/>
      <c r="AN33" s="23"/>
      <c r="AO33" s="23"/>
      <c r="AP33" s="23">
        <v>5</v>
      </c>
      <c r="AQ33" s="23"/>
      <c r="AR33" s="23"/>
      <c r="AS33" s="26">
        <v>163.33000000000001</v>
      </c>
      <c r="AT33" s="26">
        <f t="shared" si="1"/>
        <v>203.33</v>
      </c>
      <c r="AU33" s="79">
        <f t="shared" si="2"/>
        <v>410.47</v>
      </c>
      <c r="AV33" s="81">
        <v>25</v>
      </c>
      <c r="AW33" s="45"/>
    </row>
    <row r="34" spans="1:49" x14ac:dyDescent="0.35">
      <c r="A34" s="129">
        <v>24</v>
      </c>
      <c r="B34" s="144" t="s">
        <v>38</v>
      </c>
      <c r="C34" s="24"/>
      <c r="D34" s="24"/>
      <c r="E34" s="24"/>
      <c r="F34" s="24"/>
      <c r="G34" s="83"/>
      <c r="H34" s="24"/>
      <c r="I34" s="24"/>
      <c r="J34" s="24"/>
      <c r="K34" s="24"/>
      <c r="L34" s="24"/>
      <c r="M34" s="24"/>
      <c r="N34" s="24"/>
      <c r="O34" s="83"/>
      <c r="P34" s="24"/>
      <c r="Q34" s="24"/>
      <c r="R34" s="24"/>
      <c r="S34" s="24"/>
      <c r="T34" s="24"/>
      <c r="U34" s="24"/>
      <c r="V34" s="24" t="s">
        <v>112</v>
      </c>
      <c r="W34" s="25"/>
      <c r="X34" s="76" t="e">
        <f t="shared" si="0"/>
        <v>#VALUE!</v>
      </c>
      <c r="Y34" s="46"/>
      <c r="Z34" s="24"/>
      <c r="AA34" s="24"/>
      <c r="AB34" s="24"/>
      <c r="AC34" s="83"/>
      <c r="AD34" s="24"/>
      <c r="AE34" s="24"/>
      <c r="AF34" s="24"/>
      <c r="AG34" s="24"/>
      <c r="AH34" s="24"/>
      <c r="AI34" s="24"/>
      <c r="AJ34" s="24"/>
      <c r="AK34" s="83"/>
      <c r="AL34" s="24"/>
      <c r="AM34" s="24"/>
      <c r="AN34" s="24"/>
      <c r="AO34" s="24"/>
      <c r="AP34" s="24"/>
      <c r="AQ34" s="24"/>
      <c r="AR34" s="24"/>
      <c r="AS34" s="25"/>
      <c r="AT34" s="26">
        <v>99999</v>
      </c>
      <c r="AU34" s="79" t="e">
        <f t="shared" si="2"/>
        <v>#VALUE!</v>
      </c>
      <c r="AV34" s="81"/>
      <c r="AW34" s="45"/>
    </row>
    <row r="35" spans="1:49" x14ac:dyDescent="0.35">
      <c r="A35" s="129">
        <v>39</v>
      </c>
      <c r="B35" s="48" t="s">
        <v>62</v>
      </c>
      <c r="C35" s="24"/>
      <c r="D35" s="24"/>
      <c r="E35" s="24"/>
      <c r="F35" s="24">
        <v>1</v>
      </c>
      <c r="G35" s="83"/>
      <c r="H35" s="24"/>
      <c r="I35" s="24"/>
      <c r="J35" s="24"/>
      <c r="K35" s="24"/>
      <c r="L35" s="24"/>
      <c r="M35" s="24"/>
      <c r="N35" s="24"/>
      <c r="O35" s="83"/>
      <c r="P35" s="24"/>
      <c r="Q35" s="24"/>
      <c r="R35" s="24"/>
      <c r="S35" s="24"/>
      <c r="T35" s="24"/>
      <c r="U35" s="24"/>
      <c r="V35" s="24"/>
      <c r="W35" s="25">
        <v>154.18</v>
      </c>
      <c r="X35" s="76">
        <f t="shared" si="0"/>
        <v>159.18</v>
      </c>
      <c r="Y35" s="46"/>
      <c r="Z35" s="24"/>
      <c r="AA35" s="24"/>
      <c r="AB35" s="24">
        <v>1</v>
      </c>
      <c r="AC35" s="83"/>
      <c r="AD35" s="24"/>
      <c r="AE35" s="24"/>
      <c r="AF35" s="24"/>
      <c r="AG35" s="24"/>
      <c r="AH35" s="24"/>
      <c r="AI35" s="24"/>
      <c r="AJ35" s="24"/>
      <c r="AK35" s="83"/>
      <c r="AL35" s="24"/>
      <c r="AM35" s="24"/>
      <c r="AN35" s="24"/>
      <c r="AO35" s="24"/>
      <c r="AP35" s="24"/>
      <c r="AQ35" s="24"/>
      <c r="AR35" s="24" t="s">
        <v>106</v>
      </c>
      <c r="AS35" s="25"/>
      <c r="AT35" s="26" t="e">
        <f>AS35+(SUM(Y35:AO35)*5)+AP35+AQ35+AR35</f>
        <v>#VALUE!</v>
      </c>
      <c r="AU35" s="79" t="e">
        <f t="shared" si="2"/>
        <v>#VALUE!</v>
      </c>
      <c r="AV35" s="81"/>
      <c r="AW35" s="45"/>
    </row>
    <row r="36" spans="1:49" x14ac:dyDescent="0.3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30"/>
      <c r="X36" s="30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30"/>
      <c r="AT36" s="30"/>
      <c r="AU36" s="30"/>
      <c r="AV36" s="43"/>
      <c r="AW36" s="45"/>
    </row>
    <row r="37" spans="1:49" x14ac:dyDescent="0.3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0"/>
      <c r="X37" s="30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30"/>
      <c r="AT37" s="30"/>
      <c r="AU37" s="30"/>
      <c r="AV37" s="43"/>
      <c r="AW37" s="45"/>
    </row>
    <row r="38" spans="1:49" x14ac:dyDescent="0.3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30"/>
      <c r="X38" s="30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30"/>
      <c r="AT38" s="30"/>
      <c r="AU38" s="30"/>
      <c r="AV38" s="43"/>
      <c r="AW38" s="45"/>
    </row>
    <row r="39" spans="1:49" x14ac:dyDescent="0.35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30"/>
      <c r="X39" s="30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30"/>
      <c r="AT39" s="30"/>
      <c r="AU39" s="30"/>
      <c r="AV39" s="43"/>
      <c r="AW39" s="45"/>
    </row>
    <row r="40" spans="1:49" x14ac:dyDescent="0.3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0"/>
      <c r="X40" s="30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30"/>
      <c r="AT40" s="30"/>
      <c r="AU40" s="30"/>
      <c r="AV40" s="43"/>
      <c r="AW40" s="45"/>
    </row>
    <row r="41" spans="1:49" x14ac:dyDescent="0.3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0"/>
      <c r="X41" s="30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30"/>
      <c r="AT41" s="30"/>
      <c r="AU41" s="30"/>
      <c r="AV41" s="43"/>
      <c r="AW41" s="45"/>
    </row>
    <row r="42" spans="1:49" x14ac:dyDescent="0.3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0"/>
      <c r="X42" s="30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30"/>
      <c r="AT42" s="30"/>
      <c r="AU42" s="30"/>
      <c r="AV42" s="43"/>
      <c r="AW42" s="45"/>
    </row>
    <row r="43" spans="1:49" x14ac:dyDescent="0.3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0"/>
      <c r="X43" s="30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30"/>
      <c r="AT43" s="30"/>
      <c r="AU43" s="30"/>
      <c r="AV43" s="43"/>
      <c r="AW43" s="45"/>
    </row>
    <row r="44" spans="1:49" x14ac:dyDescent="0.35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30"/>
      <c r="X44" s="30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30"/>
      <c r="AT44" s="30"/>
      <c r="AU44" s="30"/>
      <c r="AV44" s="43"/>
      <c r="AW44" s="45"/>
    </row>
    <row r="45" spans="1:49" x14ac:dyDescent="0.35">
      <c r="B45" s="42"/>
      <c r="C45" s="42"/>
      <c r="D45" s="42"/>
      <c r="E45" s="42"/>
      <c r="F45" s="42"/>
      <c r="G45" s="44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30"/>
      <c r="X45" s="30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30"/>
      <c r="AT45" s="30"/>
      <c r="AU45" s="30"/>
      <c r="AV45" s="43"/>
      <c r="AW45" s="45"/>
    </row>
    <row r="46" spans="1:49" x14ac:dyDescent="0.35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30"/>
      <c r="X46" s="30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30"/>
      <c r="AT46" s="30"/>
      <c r="AU46" s="30"/>
      <c r="AV46" s="43"/>
      <c r="AW46" s="45"/>
    </row>
    <row r="47" spans="1:49" x14ac:dyDescent="0.35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30"/>
      <c r="X47" s="30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30"/>
      <c r="AT47" s="30"/>
      <c r="AU47" s="30"/>
      <c r="AV47" s="43"/>
      <c r="AW47" s="45"/>
    </row>
    <row r="48" spans="1:49" x14ac:dyDescent="0.35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30"/>
      <c r="X48" s="30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30"/>
      <c r="AT48" s="30"/>
      <c r="AU48" s="30"/>
      <c r="AV48" s="43"/>
      <c r="AW48" s="45"/>
    </row>
    <row r="49" spans="2:49" x14ac:dyDescent="0.35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30"/>
      <c r="X49" s="30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30"/>
      <c r="AT49" s="30"/>
      <c r="AU49" s="30"/>
      <c r="AV49" s="43"/>
      <c r="AW49" s="45"/>
    </row>
    <row r="50" spans="2:49" x14ac:dyDescent="0.35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30"/>
      <c r="X50" s="30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30"/>
      <c r="AT50" s="30"/>
      <c r="AU50" s="30"/>
      <c r="AV50" s="43"/>
      <c r="AW50" s="45"/>
    </row>
    <row r="51" spans="2:49" x14ac:dyDescent="0.35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30"/>
      <c r="X51" s="30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30"/>
      <c r="AT51" s="30"/>
      <c r="AU51" s="30"/>
      <c r="AV51" s="43"/>
      <c r="AW51" s="45"/>
    </row>
    <row r="52" spans="2:49" x14ac:dyDescent="0.3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30"/>
      <c r="X52" s="30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30"/>
      <c r="AT52" s="30"/>
      <c r="AU52" s="30"/>
      <c r="AV52" s="43"/>
      <c r="AW52" s="45"/>
    </row>
    <row r="53" spans="2:49" x14ac:dyDescent="0.35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30"/>
      <c r="X53" s="30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30"/>
      <c r="AT53" s="30"/>
      <c r="AU53" s="30"/>
      <c r="AV53" s="43"/>
      <c r="AW53" s="45"/>
    </row>
    <row r="54" spans="2:49" x14ac:dyDescent="0.35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30"/>
      <c r="X54" s="30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30"/>
      <c r="AT54" s="30"/>
      <c r="AU54" s="30"/>
      <c r="AV54" s="43"/>
      <c r="AW54" s="45"/>
    </row>
    <row r="55" spans="2:49" x14ac:dyDescent="0.35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30"/>
      <c r="X55" s="30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30"/>
      <c r="AT55" s="30"/>
      <c r="AU55" s="30"/>
      <c r="AV55" s="43"/>
      <c r="AW55" s="45"/>
    </row>
    <row r="56" spans="2:49" x14ac:dyDescent="0.35">
      <c r="B56" s="42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30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30"/>
      <c r="AT56" s="30"/>
      <c r="AU56" s="30"/>
      <c r="AV56" s="43"/>
      <c r="AW56" s="45"/>
    </row>
    <row r="57" spans="2:49" x14ac:dyDescent="0.3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30"/>
      <c r="X57" s="30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30"/>
      <c r="AT57" s="30"/>
      <c r="AU57" s="30"/>
      <c r="AV57" s="43"/>
      <c r="AW57" s="45"/>
    </row>
    <row r="58" spans="2:49" x14ac:dyDescent="0.3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30"/>
      <c r="X58" s="30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30"/>
      <c r="AT58" s="30"/>
      <c r="AU58" s="30"/>
      <c r="AV58" s="43"/>
      <c r="AW58" s="45"/>
    </row>
    <row r="59" spans="2:49" x14ac:dyDescent="0.3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30"/>
      <c r="X59" s="30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30"/>
      <c r="AT59" s="30"/>
      <c r="AU59" s="30"/>
      <c r="AV59" s="43"/>
      <c r="AW59" s="45"/>
    </row>
  </sheetData>
  <sortState ref="A8:AV34">
    <sortCondition ref="AU8:AU34"/>
  </sortState>
  <mergeCells count="11">
    <mergeCell ref="A1:AV1"/>
    <mergeCell ref="C7:O7"/>
    <mergeCell ref="T7:V7"/>
    <mergeCell ref="Y7:AK7"/>
    <mergeCell ref="AP7:AR7"/>
    <mergeCell ref="C2:X2"/>
    <mergeCell ref="Y2:AT2"/>
    <mergeCell ref="C6:O6"/>
    <mergeCell ref="T6:V6"/>
    <mergeCell ref="Y6:AK6"/>
    <mergeCell ref="AP6:AR6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8"/>
  <sheetViews>
    <sheetView zoomScale="130" zoomScaleNormal="130" workbookViewId="0">
      <pane xSplit="2" ySplit="8" topLeftCell="M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4.5" x14ac:dyDescent="0.35"/>
  <cols>
    <col min="1" max="1" width="2.1796875" style="129" bestFit="1" customWidth="1"/>
    <col min="2" max="2" width="14.6328125" customWidth="1"/>
    <col min="3" max="11" width="1.90625" bestFit="1" customWidth="1"/>
    <col min="12" max="12" width="2.6328125" customWidth="1"/>
    <col min="13" max="13" width="2.54296875" customWidth="1"/>
    <col min="14" max="14" width="2.453125" customWidth="1"/>
    <col min="15" max="15" width="2.08984375" customWidth="1"/>
    <col min="16" max="19" width="2.453125" customWidth="1"/>
    <col min="20" max="20" width="2.6328125" customWidth="1"/>
    <col min="21" max="21" width="2.54296875" customWidth="1"/>
    <col min="22" max="22" width="3.453125" customWidth="1"/>
    <col min="23" max="23" width="5.54296875" customWidth="1"/>
    <col min="24" max="24" width="6" customWidth="1"/>
    <col min="25" max="33" width="1.90625" bestFit="1" customWidth="1"/>
    <col min="34" max="34" width="2.54296875" customWidth="1"/>
    <col min="35" max="35" width="2.453125" customWidth="1"/>
    <col min="36" max="36" width="2.6328125" customWidth="1"/>
    <col min="37" max="37" width="2.36328125" customWidth="1"/>
    <col min="38" max="41" width="2.6328125" customWidth="1"/>
    <col min="42" max="42" width="2.453125" customWidth="1"/>
    <col min="43" max="43" width="2.6328125" customWidth="1"/>
    <col min="44" max="44" width="3.54296875" customWidth="1"/>
    <col min="45" max="45" width="6" customWidth="1"/>
    <col min="46" max="46" width="6.7265625" customWidth="1"/>
    <col min="47" max="47" width="7.1796875" customWidth="1"/>
    <col min="48" max="48" width="5.6328125" customWidth="1"/>
  </cols>
  <sheetData>
    <row r="1" spans="1:49" ht="24" thickBot="1" x14ac:dyDescent="0.6">
      <c r="A1" s="190" t="s">
        <v>117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9" x14ac:dyDescent="0.35">
      <c r="A2" s="128"/>
      <c r="B2" s="121" t="s">
        <v>87</v>
      </c>
      <c r="C2" s="185" t="s">
        <v>11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  <c r="Y2" s="185" t="s">
        <v>12</v>
      </c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7"/>
      <c r="AU2" s="31"/>
      <c r="AV2" s="32"/>
    </row>
    <row r="3" spans="1:49" x14ac:dyDescent="0.35">
      <c r="A3" s="128"/>
      <c r="B3" s="12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34"/>
      <c r="AU3" s="77"/>
      <c r="AV3" s="80"/>
    </row>
    <row r="4" spans="1:49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6"/>
      <c r="AT4" s="34"/>
      <c r="AU4" s="77"/>
      <c r="AV4" s="80"/>
    </row>
    <row r="5" spans="1:49" x14ac:dyDescent="0.35">
      <c r="B5" s="4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/>
      <c r="W5" s="10"/>
      <c r="X5" s="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34"/>
      <c r="AU5" s="77"/>
      <c r="AV5" s="80"/>
    </row>
    <row r="6" spans="1:49" x14ac:dyDescent="0.35">
      <c r="B6" s="12"/>
      <c r="C6" s="182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74"/>
      <c r="Q6" s="74"/>
      <c r="R6" s="74"/>
      <c r="S6" s="74"/>
      <c r="T6" s="182" t="s">
        <v>1</v>
      </c>
      <c r="U6" s="183"/>
      <c r="V6" s="184"/>
      <c r="W6" s="10"/>
      <c r="X6" s="7" t="s">
        <v>13</v>
      </c>
      <c r="Y6" s="183" t="s">
        <v>0</v>
      </c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74"/>
      <c r="AM6" s="74"/>
      <c r="AN6" s="74"/>
      <c r="AO6" s="74"/>
      <c r="AP6" s="182" t="s">
        <v>1</v>
      </c>
      <c r="AQ6" s="183"/>
      <c r="AR6" s="184"/>
      <c r="AS6" s="10"/>
      <c r="AT6" s="33" t="s">
        <v>14</v>
      </c>
      <c r="AU6" s="77" t="s">
        <v>15</v>
      </c>
      <c r="AV6" s="80"/>
    </row>
    <row r="7" spans="1:49" x14ac:dyDescent="0.35">
      <c r="B7" s="12"/>
      <c r="C7" s="182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74"/>
      <c r="Q7" s="74"/>
      <c r="R7" s="74"/>
      <c r="S7" s="74"/>
      <c r="T7" s="182" t="s">
        <v>4</v>
      </c>
      <c r="U7" s="183"/>
      <c r="V7" s="184"/>
      <c r="W7" s="13" t="s">
        <v>5</v>
      </c>
      <c r="X7" s="7" t="s">
        <v>6</v>
      </c>
      <c r="Y7" s="183" t="s">
        <v>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74"/>
      <c r="AM7" s="74"/>
      <c r="AN7" s="74"/>
      <c r="AO7" s="74"/>
      <c r="AP7" s="182" t="s">
        <v>4</v>
      </c>
      <c r="AQ7" s="183"/>
      <c r="AR7" s="184"/>
      <c r="AS7" s="13" t="s">
        <v>5</v>
      </c>
      <c r="AT7" s="33" t="s">
        <v>6</v>
      </c>
      <c r="AU7" s="77" t="s">
        <v>6</v>
      </c>
      <c r="AV7" s="80"/>
    </row>
    <row r="8" spans="1:49" x14ac:dyDescent="0.35">
      <c r="B8" s="15" t="s">
        <v>8</v>
      </c>
      <c r="C8" s="16">
        <v>1</v>
      </c>
      <c r="D8" s="17">
        <v>2</v>
      </c>
      <c r="E8" s="17">
        <v>3</v>
      </c>
      <c r="F8" s="17">
        <v>4</v>
      </c>
      <c r="G8" s="17"/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/>
      <c r="P8" s="17">
        <v>14</v>
      </c>
      <c r="Q8" s="17">
        <v>15</v>
      </c>
      <c r="R8" s="17">
        <v>16</v>
      </c>
      <c r="S8" s="17">
        <v>17</v>
      </c>
      <c r="T8" s="18">
        <v>5</v>
      </c>
      <c r="U8" s="19">
        <v>13</v>
      </c>
      <c r="V8" s="15" t="s">
        <v>9</v>
      </c>
      <c r="W8" s="20" t="s">
        <v>10</v>
      </c>
      <c r="X8" s="21" t="s">
        <v>10</v>
      </c>
      <c r="Y8" s="17">
        <v>1</v>
      </c>
      <c r="Z8" s="17">
        <v>2</v>
      </c>
      <c r="AA8" s="17">
        <v>3</v>
      </c>
      <c r="AB8" s="17">
        <v>4</v>
      </c>
      <c r="AC8" s="17"/>
      <c r="AD8" s="17">
        <v>6</v>
      </c>
      <c r="AE8" s="17">
        <v>7</v>
      </c>
      <c r="AF8" s="17">
        <v>8</v>
      </c>
      <c r="AG8" s="17">
        <v>9</v>
      </c>
      <c r="AH8" s="17">
        <v>10</v>
      </c>
      <c r="AI8" s="17">
        <v>11</v>
      </c>
      <c r="AJ8" s="17">
        <v>12</v>
      </c>
      <c r="AK8" s="17"/>
      <c r="AL8" s="17">
        <v>14</v>
      </c>
      <c r="AM8" s="17">
        <v>15</v>
      </c>
      <c r="AN8" s="17">
        <v>16</v>
      </c>
      <c r="AO8" s="17">
        <v>17</v>
      </c>
      <c r="AP8" s="18">
        <v>5</v>
      </c>
      <c r="AQ8" s="19">
        <v>13</v>
      </c>
      <c r="AR8" s="15" t="s">
        <v>9</v>
      </c>
      <c r="AS8" s="20" t="s">
        <v>10</v>
      </c>
      <c r="AT8" s="37" t="s">
        <v>10</v>
      </c>
      <c r="AU8" s="78" t="s">
        <v>10</v>
      </c>
      <c r="AV8" s="82" t="s">
        <v>16</v>
      </c>
    </row>
    <row r="9" spans="1:49" x14ac:dyDescent="0.35">
      <c r="A9" s="129">
        <v>56</v>
      </c>
      <c r="B9" s="58" t="s">
        <v>86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40">
        <v>118.04</v>
      </c>
      <c r="X9" s="133">
        <f t="shared" ref="X9:X14" si="0">W9+(SUM(C9:S9)*5)+T9+U9+V9</f>
        <v>118.04</v>
      </c>
      <c r="Y9" s="72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40">
        <v>115.87</v>
      </c>
      <c r="AT9" s="40">
        <f t="shared" ref="AT9:AT14" si="1">AS9+(SUM(Y9:AO9)*5)+AP9+AQ9+AR9</f>
        <v>115.87</v>
      </c>
      <c r="AU9" s="134">
        <f t="shared" ref="AU9:AU14" si="2">SUM(AT9,X9)</f>
        <v>233.91000000000003</v>
      </c>
      <c r="AV9" s="81">
        <v>1</v>
      </c>
    </row>
    <row r="10" spans="1:49" x14ac:dyDescent="0.35">
      <c r="A10" s="129">
        <v>54</v>
      </c>
      <c r="B10" s="58" t="s">
        <v>32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>
        <v>1</v>
      </c>
      <c r="Q10" s="59"/>
      <c r="R10" s="59"/>
      <c r="S10" s="59"/>
      <c r="T10" s="59"/>
      <c r="U10" s="59"/>
      <c r="V10" s="59"/>
      <c r="W10" s="40">
        <v>122.27</v>
      </c>
      <c r="X10" s="133">
        <f t="shared" si="0"/>
        <v>127.27</v>
      </c>
      <c r="Y10" s="72"/>
      <c r="Z10" s="59"/>
      <c r="AA10" s="59"/>
      <c r="AB10" s="59">
        <v>1</v>
      </c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40">
        <v>122.3</v>
      </c>
      <c r="AT10" s="40">
        <f t="shared" si="1"/>
        <v>127.3</v>
      </c>
      <c r="AU10" s="134">
        <f t="shared" si="2"/>
        <v>254.57</v>
      </c>
      <c r="AV10" s="81">
        <v>2</v>
      </c>
    </row>
    <row r="11" spans="1:49" ht="15" thickBot="1" x14ac:dyDescent="0.4">
      <c r="A11" s="129">
        <v>51</v>
      </c>
      <c r="B11" s="163" t="s">
        <v>83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9">
        <v>123.28</v>
      </c>
      <c r="X11" s="140">
        <f t="shared" si="0"/>
        <v>123.28</v>
      </c>
      <c r="Y11" s="141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>
        <v>1</v>
      </c>
      <c r="AJ11" s="138"/>
      <c r="AK11" s="138"/>
      <c r="AL11" s="138">
        <v>1</v>
      </c>
      <c r="AM11" s="138">
        <v>1</v>
      </c>
      <c r="AN11" s="138"/>
      <c r="AO11" s="138"/>
      <c r="AP11" s="138"/>
      <c r="AQ11" s="138"/>
      <c r="AR11" s="138"/>
      <c r="AS11" s="139">
        <v>122.62</v>
      </c>
      <c r="AT11" s="139">
        <f t="shared" si="1"/>
        <v>137.62</v>
      </c>
      <c r="AU11" s="142">
        <f t="shared" si="2"/>
        <v>260.89999999999998</v>
      </c>
      <c r="AV11" s="81">
        <v>3</v>
      </c>
    </row>
    <row r="12" spans="1:49" x14ac:dyDescent="0.35">
      <c r="A12" s="129">
        <v>55</v>
      </c>
      <c r="B12" s="113" t="s">
        <v>85</v>
      </c>
      <c r="C12" s="114"/>
      <c r="D12" s="114"/>
      <c r="E12" s="114"/>
      <c r="F12" s="114"/>
      <c r="G12" s="115"/>
      <c r="H12" s="114"/>
      <c r="I12" s="114"/>
      <c r="J12" s="114"/>
      <c r="K12" s="114"/>
      <c r="L12" s="114"/>
      <c r="M12" s="114"/>
      <c r="N12" s="114"/>
      <c r="O12" s="115"/>
      <c r="P12" s="114"/>
      <c r="Q12" s="114"/>
      <c r="R12" s="114"/>
      <c r="S12" s="114"/>
      <c r="T12" s="114"/>
      <c r="U12" s="114"/>
      <c r="V12" s="114"/>
      <c r="W12" s="116">
        <v>134.06</v>
      </c>
      <c r="X12" s="117">
        <f t="shared" si="0"/>
        <v>134.06</v>
      </c>
      <c r="Y12" s="118"/>
      <c r="Z12" s="119"/>
      <c r="AA12" s="119"/>
      <c r="AB12" s="119"/>
      <c r="AC12" s="115"/>
      <c r="AD12" s="119"/>
      <c r="AE12" s="119"/>
      <c r="AF12" s="119"/>
      <c r="AG12" s="119"/>
      <c r="AH12" s="119"/>
      <c r="AI12" s="119"/>
      <c r="AJ12" s="119"/>
      <c r="AK12" s="115"/>
      <c r="AL12" s="119"/>
      <c r="AM12" s="119"/>
      <c r="AN12" s="119"/>
      <c r="AO12" s="119"/>
      <c r="AP12" s="119"/>
      <c r="AQ12" s="119"/>
      <c r="AR12" s="119"/>
      <c r="AS12" s="38">
        <v>136.68</v>
      </c>
      <c r="AT12" s="38">
        <f t="shared" si="1"/>
        <v>136.68</v>
      </c>
      <c r="AU12" s="78">
        <f t="shared" si="2"/>
        <v>270.74</v>
      </c>
      <c r="AV12" s="81">
        <v>4</v>
      </c>
    </row>
    <row r="13" spans="1:49" x14ac:dyDescent="0.35">
      <c r="A13" s="129">
        <v>52</v>
      </c>
      <c r="B13" s="47" t="s">
        <v>40</v>
      </c>
      <c r="C13" s="24"/>
      <c r="D13" s="24"/>
      <c r="E13" s="24"/>
      <c r="F13" s="24"/>
      <c r="G13" s="83"/>
      <c r="H13" s="24">
        <v>1</v>
      </c>
      <c r="I13" s="24">
        <v>1</v>
      </c>
      <c r="J13" s="24"/>
      <c r="K13" s="24"/>
      <c r="L13" s="24">
        <v>1</v>
      </c>
      <c r="M13" s="24"/>
      <c r="N13" s="24"/>
      <c r="O13" s="83"/>
      <c r="P13" s="24">
        <v>1</v>
      </c>
      <c r="Q13" s="24"/>
      <c r="R13" s="24"/>
      <c r="S13" s="24"/>
      <c r="T13" s="24"/>
      <c r="U13" s="24"/>
      <c r="V13" s="24"/>
      <c r="W13" s="25">
        <v>128.47</v>
      </c>
      <c r="X13" s="76">
        <f t="shared" si="0"/>
        <v>148.47</v>
      </c>
      <c r="Y13" s="46"/>
      <c r="Z13" s="24"/>
      <c r="AA13" s="24"/>
      <c r="AB13" s="24"/>
      <c r="AC13" s="83"/>
      <c r="AD13" s="24">
        <v>1</v>
      </c>
      <c r="AE13" s="24">
        <v>1</v>
      </c>
      <c r="AF13" s="24"/>
      <c r="AG13" s="24"/>
      <c r="AH13" s="24"/>
      <c r="AI13" s="24"/>
      <c r="AJ13" s="24"/>
      <c r="AK13" s="83"/>
      <c r="AL13" s="24"/>
      <c r="AM13" s="24"/>
      <c r="AN13" s="24"/>
      <c r="AO13" s="24"/>
      <c r="AP13" s="24">
        <v>5</v>
      </c>
      <c r="AQ13" s="24"/>
      <c r="AR13" s="24"/>
      <c r="AS13" s="25">
        <v>134.88999999999999</v>
      </c>
      <c r="AT13" s="26">
        <f t="shared" si="1"/>
        <v>149.88999999999999</v>
      </c>
      <c r="AU13" s="79">
        <f t="shared" si="2"/>
        <v>298.36</v>
      </c>
      <c r="AV13" s="81">
        <v>5</v>
      </c>
    </row>
    <row r="14" spans="1:49" x14ac:dyDescent="0.35">
      <c r="A14" s="129">
        <v>53</v>
      </c>
      <c r="B14" s="47" t="s">
        <v>84</v>
      </c>
      <c r="C14" s="24"/>
      <c r="D14" s="24"/>
      <c r="E14" s="24"/>
      <c r="F14" s="24"/>
      <c r="G14" s="83"/>
      <c r="H14" s="24"/>
      <c r="I14" s="24"/>
      <c r="J14" s="24"/>
      <c r="K14" s="24">
        <v>1</v>
      </c>
      <c r="L14" s="24"/>
      <c r="M14" s="24"/>
      <c r="N14" s="24">
        <v>1</v>
      </c>
      <c r="O14" s="83"/>
      <c r="P14" s="24"/>
      <c r="Q14" s="24">
        <v>1</v>
      </c>
      <c r="R14" s="24"/>
      <c r="S14" s="24"/>
      <c r="T14" s="24"/>
      <c r="U14" s="24"/>
      <c r="V14" s="24"/>
      <c r="W14" s="25">
        <v>155.91999999999999</v>
      </c>
      <c r="X14" s="76">
        <f t="shared" si="0"/>
        <v>170.92</v>
      </c>
      <c r="Y14" s="75"/>
      <c r="Z14" s="23"/>
      <c r="AA14" s="23"/>
      <c r="AB14" s="23">
        <v>1</v>
      </c>
      <c r="AC14" s="83"/>
      <c r="AD14" s="23"/>
      <c r="AE14" s="23"/>
      <c r="AF14" s="23"/>
      <c r="AG14" s="23">
        <v>1</v>
      </c>
      <c r="AH14" s="23"/>
      <c r="AI14" s="23"/>
      <c r="AJ14" s="23"/>
      <c r="AK14" s="83"/>
      <c r="AL14" s="23"/>
      <c r="AM14" s="23"/>
      <c r="AN14" s="23">
        <v>1</v>
      </c>
      <c r="AO14" s="23"/>
      <c r="AP14" s="23"/>
      <c r="AQ14" s="23"/>
      <c r="AR14" s="23"/>
      <c r="AS14" s="26">
        <v>123.45</v>
      </c>
      <c r="AT14" s="26">
        <f t="shared" si="1"/>
        <v>138.44999999999999</v>
      </c>
      <c r="AU14" s="79">
        <f t="shared" si="2"/>
        <v>309.37</v>
      </c>
      <c r="AV14" s="81">
        <v>6</v>
      </c>
    </row>
    <row r="15" spans="1:49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30"/>
      <c r="X15" s="30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0"/>
      <c r="AT15" s="30"/>
      <c r="AU15" s="30"/>
      <c r="AV15" s="43"/>
      <c r="AW15" s="45"/>
    </row>
    <row r="16" spans="1:49" x14ac:dyDescent="0.35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30"/>
      <c r="X16" s="30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30"/>
      <c r="AT16" s="30"/>
      <c r="AU16" s="30"/>
      <c r="AV16" s="43"/>
      <c r="AW16" s="45"/>
    </row>
    <row r="17" spans="2:49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0"/>
      <c r="X17" s="30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30"/>
      <c r="AT17" s="30"/>
      <c r="AU17" s="30"/>
      <c r="AV17" s="43"/>
      <c r="AW17" s="45"/>
    </row>
    <row r="18" spans="2:49" x14ac:dyDescent="0.3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30"/>
      <c r="X18" s="30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30"/>
      <c r="AT18" s="30"/>
      <c r="AU18" s="30"/>
      <c r="AV18" s="43"/>
      <c r="AW18" s="45"/>
    </row>
    <row r="19" spans="2:49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30"/>
      <c r="X19" s="30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30"/>
      <c r="AT19" s="30"/>
      <c r="AU19" s="30"/>
      <c r="AV19" s="43"/>
      <c r="AW19" s="45"/>
    </row>
    <row r="20" spans="2:49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0"/>
      <c r="X20" s="30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30"/>
      <c r="AT20" s="30"/>
      <c r="AU20" s="30"/>
      <c r="AV20" s="43"/>
      <c r="AW20" s="45"/>
    </row>
    <row r="21" spans="2:49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0"/>
      <c r="X21" s="30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30"/>
      <c r="AT21" s="30"/>
      <c r="AU21" s="30"/>
      <c r="AV21" s="43"/>
      <c r="AW21" s="45"/>
    </row>
    <row r="22" spans="2:49" x14ac:dyDescent="0.3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30"/>
      <c r="X22" s="30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30"/>
      <c r="AT22" s="30"/>
      <c r="AU22" s="30"/>
      <c r="AV22" s="43"/>
      <c r="AW22" s="45"/>
    </row>
    <row r="23" spans="2:49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0"/>
      <c r="X23" s="30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30"/>
      <c r="AT23" s="30"/>
      <c r="AU23" s="30"/>
      <c r="AV23" s="43"/>
      <c r="AW23" s="45"/>
    </row>
    <row r="24" spans="2:49" x14ac:dyDescent="0.35">
      <c r="B24" s="42"/>
      <c r="C24" s="42"/>
      <c r="D24" s="42"/>
      <c r="E24" s="42"/>
      <c r="F24" s="42"/>
      <c r="G24" s="44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0"/>
      <c r="X24" s="30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30"/>
      <c r="AT24" s="30"/>
      <c r="AU24" s="30"/>
      <c r="AV24" s="43"/>
      <c r="AW24" s="45"/>
    </row>
    <row r="25" spans="2:49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0"/>
      <c r="X25" s="3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30"/>
      <c r="AT25" s="30"/>
      <c r="AU25" s="30"/>
      <c r="AV25" s="43"/>
      <c r="AW25" s="45"/>
    </row>
    <row r="26" spans="2:49" x14ac:dyDescent="0.3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0"/>
      <c r="X26" s="30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30"/>
      <c r="AT26" s="30"/>
      <c r="AU26" s="30"/>
      <c r="AV26" s="43"/>
      <c r="AW26" s="45"/>
    </row>
    <row r="27" spans="2:49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0"/>
      <c r="X27" s="30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30"/>
      <c r="AT27" s="30"/>
      <c r="AU27" s="30"/>
      <c r="AV27" s="43"/>
      <c r="AW27" s="45"/>
    </row>
    <row r="28" spans="2:49" x14ac:dyDescent="0.3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0"/>
      <c r="X28" s="30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30"/>
      <c r="AT28" s="30"/>
      <c r="AU28" s="30"/>
      <c r="AV28" s="43"/>
      <c r="AW28" s="45"/>
    </row>
    <row r="29" spans="2:49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0"/>
      <c r="X29" s="30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30"/>
      <c r="AT29" s="30"/>
      <c r="AU29" s="30"/>
      <c r="AV29" s="43"/>
      <c r="AW29" s="45"/>
    </row>
    <row r="30" spans="2:49" x14ac:dyDescent="0.3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30"/>
      <c r="X30" s="30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30"/>
      <c r="AT30" s="30"/>
      <c r="AU30" s="30"/>
      <c r="AV30" s="43"/>
      <c r="AW30" s="45"/>
    </row>
    <row r="31" spans="2:49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0"/>
      <c r="X31" s="30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30"/>
      <c r="AT31" s="30"/>
      <c r="AU31" s="30"/>
      <c r="AV31" s="43"/>
      <c r="AW31" s="45"/>
    </row>
    <row r="32" spans="2:49" x14ac:dyDescent="0.3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30"/>
      <c r="X32" s="30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30"/>
      <c r="AT32" s="30"/>
      <c r="AU32" s="30"/>
      <c r="AV32" s="43"/>
      <c r="AW32" s="45"/>
    </row>
    <row r="33" spans="2:49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0"/>
      <c r="X33" s="30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30"/>
      <c r="AT33" s="30"/>
      <c r="AU33" s="30"/>
      <c r="AV33" s="43"/>
      <c r="AW33" s="45"/>
    </row>
    <row r="34" spans="2:49" x14ac:dyDescent="0.3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30"/>
      <c r="X34" s="30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30"/>
      <c r="AT34" s="30"/>
      <c r="AU34" s="30"/>
      <c r="AV34" s="43"/>
      <c r="AW34" s="45"/>
    </row>
    <row r="35" spans="2:49" x14ac:dyDescent="0.35">
      <c r="B35" s="42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30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30"/>
      <c r="AT35" s="30"/>
      <c r="AU35" s="30"/>
      <c r="AV35" s="43"/>
      <c r="AW35" s="45"/>
    </row>
    <row r="36" spans="2:49" x14ac:dyDescent="0.3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30"/>
      <c r="X36" s="30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30"/>
      <c r="AT36" s="30"/>
      <c r="AU36" s="30"/>
      <c r="AV36" s="43"/>
      <c r="AW36" s="45"/>
    </row>
    <row r="37" spans="2:49" x14ac:dyDescent="0.3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0"/>
      <c r="X37" s="30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30"/>
      <c r="AT37" s="30"/>
      <c r="AU37" s="30"/>
      <c r="AV37" s="43"/>
      <c r="AW37" s="45"/>
    </row>
    <row r="38" spans="2:49" x14ac:dyDescent="0.3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30"/>
      <c r="X38" s="30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30"/>
      <c r="AT38" s="30"/>
      <c r="AU38" s="30"/>
      <c r="AV38" s="43"/>
      <c r="AW38" s="45"/>
    </row>
  </sheetData>
  <sortState ref="A8:AV13">
    <sortCondition ref="AU8:AU13"/>
  </sortState>
  <mergeCells count="11">
    <mergeCell ref="A1:AV1"/>
    <mergeCell ref="C7:O7"/>
    <mergeCell ref="T7:V7"/>
    <mergeCell ref="Y7:AK7"/>
    <mergeCell ref="AP7:AR7"/>
    <mergeCell ref="C2:X2"/>
    <mergeCell ref="Y2:AT2"/>
    <mergeCell ref="C6:O6"/>
    <mergeCell ref="T6:V6"/>
    <mergeCell ref="Y6:AK6"/>
    <mergeCell ref="AP6:AR6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2"/>
  <sheetViews>
    <sheetView zoomScale="130" zoomScaleNormal="130" workbookViewId="0">
      <pane xSplit="2" ySplit="8" topLeftCell="C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4.5" x14ac:dyDescent="0.35"/>
  <cols>
    <col min="1" max="1" width="2.1796875" style="129" bestFit="1" customWidth="1"/>
    <col min="2" max="2" width="15.26953125" bestFit="1" customWidth="1"/>
    <col min="3" max="11" width="1.90625" bestFit="1" customWidth="1"/>
    <col min="12" max="12" width="2.6328125" customWidth="1"/>
    <col min="13" max="13" width="2.54296875" customWidth="1"/>
    <col min="14" max="19" width="2.453125" customWidth="1"/>
    <col min="20" max="20" width="2.6328125" customWidth="1"/>
    <col min="21" max="21" width="2.54296875" customWidth="1"/>
    <col min="22" max="22" width="3.453125" customWidth="1"/>
    <col min="23" max="23" width="5.54296875" customWidth="1"/>
    <col min="24" max="24" width="6" customWidth="1"/>
    <col min="25" max="33" width="1.90625" bestFit="1" customWidth="1"/>
    <col min="34" max="34" width="2.54296875" customWidth="1"/>
    <col min="35" max="35" width="2.453125" customWidth="1"/>
    <col min="36" max="36" width="2.6328125" customWidth="1"/>
    <col min="37" max="37" width="2.6328125" bestFit="1" customWidth="1"/>
    <col min="38" max="41" width="2.6328125" customWidth="1"/>
    <col min="42" max="42" width="2.453125" customWidth="1"/>
    <col min="43" max="43" width="2.6328125" customWidth="1"/>
    <col min="44" max="44" width="3.54296875" customWidth="1"/>
    <col min="45" max="45" width="6" customWidth="1"/>
    <col min="46" max="48" width="5.6328125" customWidth="1"/>
  </cols>
  <sheetData>
    <row r="1" spans="1:48" ht="24" thickBot="1" x14ac:dyDescent="0.6">
      <c r="A1" s="190" t="s">
        <v>117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8" x14ac:dyDescent="0.35">
      <c r="A2" s="128"/>
      <c r="B2" s="121" t="s">
        <v>88</v>
      </c>
      <c r="C2" s="185" t="s">
        <v>11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  <c r="Y2" s="185" t="s">
        <v>12</v>
      </c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7"/>
      <c r="AU2" s="31"/>
      <c r="AV2" s="32"/>
    </row>
    <row r="3" spans="1:48" x14ac:dyDescent="0.35">
      <c r="A3" s="128"/>
      <c r="B3" s="12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34"/>
      <c r="AU3" s="77"/>
      <c r="AV3" s="80"/>
    </row>
    <row r="4" spans="1:48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6"/>
      <c r="AT4" s="34"/>
      <c r="AU4" s="77"/>
      <c r="AV4" s="80"/>
    </row>
    <row r="5" spans="1:48" x14ac:dyDescent="0.35">
      <c r="B5" s="4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/>
      <c r="W5" s="10"/>
      <c r="X5" s="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34"/>
      <c r="AU5" s="77"/>
      <c r="AV5" s="80"/>
    </row>
    <row r="6" spans="1:48" x14ac:dyDescent="0.35">
      <c r="B6" s="12"/>
      <c r="C6" s="182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74"/>
      <c r="Q6" s="74"/>
      <c r="R6" s="74"/>
      <c r="S6" s="74"/>
      <c r="T6" s="182" t="s">
        <v>1</v>
      </c>
      <c r="U6" s="183"/>
      <c r="V6" s="184"/>
      <c r="W6" s="10"/>
      <c r="X6" s="7" t="s">
        <v>13</v>
      </c>
      <c r="Y6" s="183" t="s">
        <v>0</v>
      </c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74"/>
      <c r="AM6" s="74"/>
      <c r="AN6" s="74"/>
      <c r="AO6" s="74"/>
      <c r="AP6" s="182" t="s">
        <v>1</v>
      </c>
      <c r="AQ6" s="183"/>
      <c r="AR6" s="184"/>
      <c r="AS6" s="10"/>
      <c r="AT6" s="33" t="s">
        <v>14</v>
      </c>
      <c r="AU6" s="77" t="s">
        <v>15</v>
      </c>
      <c r="AV6" s="80"/>
    </row>
    <row r="7" spans="1:48" x14ac:dyDescent="0.35">
      <c r="B7" s="12"/>
      <c r="C7" s="182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74"/>
      <c r="Q7" s="74"/>
      <c r="R7" s="74"/>
      <c r="S7" s="74"/>
      <c r="T7" s="182" t="s">
        <v>4</v>
      </c>
      <c r="U7" s="183"/>
      <c r="V7" s="184"/>
      <c r="W7" s="13" t="s">
        <v>5</v>
      </c>
      <c r="X7" s="7" t="s">
        <v>6</v>
      </c>
      <c r="Y7" s="183" t="s">
        <v>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74"/>
      <c r="AM7" s="74"/>
      <c r="AN7" s="74"/>
      <c r="AO7" s="74"/>
      <c r="AP7" s="182" t="s">
        <v>4</v>
      </c>
      <c r="AQ7" s="183"/>
      <c r="AR7" s="184"/>
      <c r="AS7" s="13" t="s">
        <v>5</v>
      </c>
      <c r="AT7" s="33" t="s">
        <v>6</v>
      </c>
      <c r="AU7" s="77" t="s">
        <v>6</v>
      </c>
      <c r="AV7" s="80"/>
    </row>
    <row r="8" spans="1:48" x14ac:dyDescent="0.35">
      <c r="B8" s="15" t="s">
        <v>8</v>
      </c>
      <c r="C8" s="16">
        <v>1</v>
      </c>
      <c r="D8" s="17">
        <v>2</v>
      </c>
      <c r="E8" s="17">
        <v>3</v>
      </c>
      <c r="F8" s="17">
        <v>4</v>
      </c>
      <c r="G8" s="17"/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/>
      <c r="P8" s="17">
        <v>14</v>
      </c>
      <c r="Q8" s="17">
        <v>15</v>
      </c>
      <c r="R8" s="17">
        <v>16</v>
      </c>
      <c r="S8" s="17">
        <v>17</v>
      </c>
      <c r="T8" s="18">
        <v>5</v>
      </c>
      <c r="U8" s="19">
        <v>13</v>
      </c>
      <c r="V8" s="15" t="s">
        <v>9</v>
      </c>
      <c r="W8" s="20" t="s">
        <v>10</v>
      </c>
      <c r="X8" s="21" t="s">
        <v>10</v>
      </c>
      <c r="Y8" s="17">
        <v>1</v>
      </c>
      <c r="Z8" s="17">
        <v>2</v>
      </c>
      <c r="AA8" s="17">
        <v>3</v>
      </c>
      <c r="AB8" s="17">
        <v>4</v>
      </c>
      <c r="AC8" s="17"/>
      <c r="AD8" s="17">
        <v>6</v>
      </c>
      <c r="AE8" s="17">
        <v>7</v>
      </c>
      <c r="AF8" s="17">
        <v>8</v>
      </c>
      <c r="AG8" s="17">
        <v>9</v>
      </c>
      <c r="AH8" s="17">
        <v>10</v>
      </c>
      <c r="AI8" s="17">
        <v>11</v>
      </c>
      <c r="AJ8" s="17">
        <v>12</v>
      </c>
      <c r="AK8" s="17"/>
      <c r="AL8" s="17">
        <v>14</v>
      </c>
      <c r="AM8" s="17">
        <v>15</v>
      </c>
      <c r="AN8" s="17">
        <v>16</v>
      </c>
      <c r="AO8" s="17">
        <v>17</v>
      </c>
      <c r="AP8" s="18">
        <v>5</v>
      </c>
      <c r="AQ8" s="19">
        <v>13</v>
      </c>
      <c r="AR8" s="15" t="s">
        <v>9</v>
      </c>
      <c r="AS8" s="20" t="s">
        <v>10</v>
      </c>
      <c r="AT8" s="37" t="s">
        <v>10</v>
      </c>
      <c r="AU8" s="78" t="s">
        <v>10</v>
      </c>
      <c r="AV8" s="82" t="s">
        <v>16</v>
      </c>
    </row>
    <row r="9" spans="1:48" x14ac:dyDescent="0.35">
      <c r="A9" s="129">
        <v>63</v>
      </c>
      <c r="B9" s="58" t="s">
        <v>44</v>
      </c>
      <c r="C9" s="59"/>
      <c r="D9" s="59">
        <v>1</v>
      </c>
      <c r="E9" s="59"/>
      <c r="F9" s="59"/>
      <c r="G9" s="59"/>
      <c r="H9" s="59"/>
      <c r="I9" s="59"/>
      <c r="J9" s="59"/>
      <c r="K9" s="59">
        <v>1</v>
      </c>
      <c r="L9" s="59"/>
      <c r="M9" s="59"/>
      <c r="N9" s="59"/>
      <c r="O9" s="59"/>
      <c r="P9" s="59"/>
      <c r="Q9" s="59"/>
      <c r="R9" s="59">
        <v>1</v>
      </c>
      <c r="S9" s="59"/>
      <c r="T9" s="59"/>
      <c r="U9" s="59"/>
      <c r="V9" s="59"/>
      <c r="W9" s="40">
        <v>128.83000000000001</v>
      </c>
      <c r="X9" s="133">
        <f t="shared" ref="X9:X18" si="0">W9+(SUM(C9:S9)*5)+T9+U9+V9</f>
        <v>143.83000000000001</v>
      </c>
      <c r="Y9" s="72"/>
      <c r="Z9" s="59"/>
      <c r="AA9" s="59"/>
      <c r="AB9" s="59"/>
      <c r="AC9" s="59"/>
      <c r="AD9" s="59"/>
      <c r="AE9" s="59"/>
      <c r="AF9" s="59"/>
      <c r="AG9" s="59">
        <v>1</v>
      </c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40">
        <v>124.72</v>
      </c>
      <c r="AT9" s="40">
        <f t="shared" ref="AT9:AT18" si="1">AS9+(SUM(Y9:AO9)*5)+AP9+AQ9+AR9</f>
        <v>129.72</v>
      </c>
      <c r="AU9" s="134">
        <f t="shared" ref="AU9:AU18" si="2">SUM(AT9,X9)</f>
        <v>273.55</v>
      </c>
      <c r="AV9" s="81">
        <v>1</v>
      </c>
    </row>
    <row r="10" spans="1:48" x14ac:dyDescent="0.35">
      <c r="A10" s="129">
        <v>57</v>
      </c>
      <c r="B10" s="58" t="s">
        <v>89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>
        <v>1</v>
      </c>
      <c r="S10" s="59"/>
      <c r="T10" s="59"/>
      <c r="U10" s="59"/>
      <c r="V10" s="59"/>
      <c r="W10" s="40">
        <v>140.08000000000001</v>
      </c>
      <c r="X10" s="133">
        <f t="shared" si="0"/>
        <v>145.08000000000001</v>
      </c>
      <c r="Y10" s="72"/>
      <c r="Z10" s="59">
        <v>1</v>
      </c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40">
        <v>125.17</v>
      </c>
      <c r="AT10" s="40">
        <f t="shared" si="1"/>
        <v>130.17000000000002</v>
      </c>
      <c r="AU10" s="134">
        <f t="shared" si="2"/>
        <v>275.25</v>
      </c>
      <c r="AV10" s="81">
        <v>2</v>
      </c>
    </row>
    <row r="11" spans="1:48" x14ac:dyDescent="0.35">
      <c r="A11" s="129">
        <v>62</v>
      </c>
      <c r="B11" s="164" t="s">
        <v>67</v>
      </c>
      <c r="C11" s="23"/>
      <c r="D11" s="23"/>
      <c r="E11" s="23"/>
      <c r="F11" s="23"/>
      <c r="G11" s="23"/>
      <c r="H11" s="23"/>
      <c r="I11" s="23"/>
      <c r="J11" s="23"/>
      <c r="K11" s="23"/>
      <c r="L11" s="23">
        <v>1</v>
      </c>
      <c r="M11" s="23"/>
      <c r="N11" s="23"/>
      <c r="O11" s="23"/>
      <c r="P11" s="23"/>
      <c r="Q11" s="23"/>
      <c r="R11" s="23">
        <v>1</v>
      </c>
      <c r="S11" s="23"/>
      <c r="T11" s="23"/>
      <c r="U11" s="23"/>
      <c r="V11" s="23"/>
      <c r="W11" s="26">
        <v>139.38</v>
      </c>
      <c r="X11" s="76">
        <f t="shared" si="0"/>
        <v>149.38</v>
      </c>
      <c r="Y11" s="75"/>
      <c r="Z11" s="23"/>
      <c r="AA11" s="23"/>
      <c r="AB11" s="23"/>
      <c r="AC11" s="23"/>
      <c r="AD11" s="23"/>
      <c r="AE11" s="23">
        <v>1</v>
      </c>
      <c r="AF11" s="23"/>
      <c r="AG11" s="23"/>
      <c r="AH11" s="23"/>
      <c r="AI11" s="23"/>
      <c r="AJ11" s="23"/>
      <c r="AK11" s="23"/>
      <c r="AL11" s="23"/>
      <c r="AM11" s="23"/>
      <c r="AN11" s="23">
        <v>1</v>
      </c>
      <c r="AO11" s="23"/>
      <c r="AP11" s="23"/>
      <c r="AQ11" s="23"/>
      <c r="AR11" s="23"/>
      <c r="AS11" s="26">
        <v>121.86</v>
      </c>
      <c r="AT11" s="26">
        <f t="shared" si="1"/>
        <v>131.86000000000001</v>
      </c>
      <c r="AU11" s="79">
        <f t="shared" si="2"/>
        <v>281.24</v>
      </c>
      <c r="AV11" s="81">
        <v>3</v>
      </c>
    </row>
    <row r="12" spans="1:48" x14ac:dyDescent="0.35">
      <c r="A12" s="129">
        <v>65</v>
      </c>
      <c r="B12" s="58" t="s">
        <v>93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>
        <v>1</v>
      </c>
      <c r="N12" s="59"/>
      <c r="O12" s="59"/>
      <c r="P12" s="59"/>
      <c r="Q12" s="59"/>
      <c r="R12" s="59"/>
      <c r="S12" s="59">
        <v>1</v>
      </c>
      <c r="T12" s="59"/>
      <c r="U12" s="59"/>
      <c r="V12" s="59"/>
      <c r="W12" s="40">
        <v>138.47</v>
      </c>
      <c r="X12" s="133">
        <f t="shared" si="0"/>
        <v>148.47</v>
      </c>
      <c r="Y12" s="72"/>
      <c r="Z12" s="59"/>
      <c r="AA12" s="59"/>
      <c r="AB12" s="59"/>
      <c r="AC12" s="59"/>
      <c r="AD12" s="59"/>
      <c r="AE12" s="59"/>
      <c r="AF12" s="59"/>
      <c r="AG12" s="59"/>
      <c r="AH12" s="59">
        <v>1</v>
      </c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40">
        <v>131.57</v>
      </c>
      <c r="AT12" s="40">
        <f t="shared" si="1"/>
        <v>136.57</v>
      </c>
      <c r="AU12" s="134">
        <f t="shared" si="2"/>
        <v>285.03999999999996</v>
      </c>
      <c r="AV12" s="81">
        <v>4</v>
      </c>
    </row>
    <row r="13" spans="1:48" ht="15" thickBot="1" x14ac:dyDescent="0.4">
      <c r="A13" s="129">
        <v>61</v>
      </c>
      <c r="B13" s="163" t="s">
        <v>65</v>
      </c>
      <c r="C13" s="138"/>
      <c r="D13" s="138"/>
      <c r="E13" s="138"/>
      <c r="F13" s="138"/>
      <c r="G13" s="138"/>
      <c r="H13" s="138"/>
      <c r="I13" s="138">
        <v>1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9">
        <v>146.96</v>
      </c>
      <c r="X13" s="140">
        <f t="shared" si="0"/>
        <v>151.96</v>
      </c>
      <c r="Y13" s="141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9">
        <v>133.71</v>
      </c>
      <c r="AT13" s="139">
        <f t="shared" si="1"/>
        <v>133.71</v>
      </c>
      <c r="AU13" s="140">
        <f t="shared" si="2"/>
        <v>285.67</v>
      </c>
      <c r="AV13" s="81">
        <v>5</v>
      </c>
    </row>
    <row r="14" spans="1:48" x14ac:dyDescent="0.35">
      <c r="A14" s="129">
        <v>38</v>
      </c>
      <c r="B14" s="113" t="s">
        <v>79</v>
      </c>
      <c r="C14" s="114"/>
      <c r="D14" s="114"/>
      <c r="E14" s="114"/>
      <c r="F14" s="114"/>
      <c r="G14" s="115"/>
      <c r="H14" s="114"/>
      <c r="I14" s="114"/>
      <c r="J14" s="114"/>
      <c r="K14" s="114"/>
      <c r="L14" s="114"/>
      <c r="M14" s="114">
        <v>1</v>
      </c>
      <c r="N14" s="114"/>
      <c r="O14" s="115"/>
      <c r="P14" s="114"/>
      <c r="Q14" s="114"/>
      <c r="R14" s="114">
        <v>1</v>
      </c>
      <c r="S14" s="114">
        <v>1</v>
      </c>
      <c r="T14" s="114"/>
      <c r="U14" s="114"/>
      <c r="V14" s="114"/>
      <c r="W14" s="116">
        <v>133.30000000000001</v>
      </c>
      <c r="X14" s="117">
        <f t="shared" si="0"/>
        <v>148.30000000000001</v>
      </c>
      <c r="Y14" s="118"/>
      <c r="Z14" s="119"/>
      <c r="AA14" s="119"/>
      <c r="AB14" s="119"/>
      <c r="AC14" s="115"/>
      <c r="AD14" s="119"/>
      <c r="AE14" s="119"/>
      <c r="AF14" s="119"/>
      <c r="AG14" s="119"/>
      <c r="AH14" s="119"/>
      <c r="AI14" s="119"/>
      <c r="AJ14" s="119"/>
      <c r="AK14" s="115"/>
      <c r="AL14" s="119"/>
      <c r="AM14" s="119"/>
      <c r="AN14" s="119">
        <v>1</v>
      </c>
      <c r="AO14" s="119"/>
      <c r="AP14" s="119">
        <v>5</v>
      </c>
      <c r="AQ14" s="119">
        <v>5</v>
      </c>
      <c r="AR14" s="119"/>
      <c r="AS14" s="38">
        <v>129.88</v>
      </c>
      <c r="AT14" s="38">
        <f t="shared" si="1"/>
        <v>144.88</v>
      </c>
      <c r="AU14" s="78">
        <f t="shared" si="2"/>
        <v>293.18</v>
      </c>
      <c r="AV14" s="81">
        <v>6</v>
      </c>
    </row>
    <row r="15" spans="1:48" x14ac:dyDescent="0.35">
      <c r="A15" s="129">
        <v>58</v>
      </c>
      <c r="B15" s="47" t="s">
        <v>36</v>
      </c>
      <c r="C15" s="24"/>
      <c r="D15" s="24"/>
      <c r="E15" s="24"/>
      <c r="F15" s="24"/>
      <c r="G15" s="83"/>
      <c r="H15" s="24">
        <v>1</v>
      </c>
      <c r="I15" s="24">
        <v>1</v>
      </c>
      <c r="J15" s="24"/>
      <c r="K15" s="24">
        <v>1</v>
      </c>
      <c r="L15" s="24"/>
      <c r="M15" s="24"/>
      <c r="N15" s="24"/>
      <c r="O15" s="83"/>
      <c r="P15" s="24"/>
      <c r="Q15" s="24">
        <v>3</v>
      </c>
      <c r="R15" s="24"/>
      <c r="S15" s="24"/>
      <c r="T15" s="24"/>
      <c r="U15" s="24"/>
      <c r="V15" s="24"/>
      <c r="W15" s="25">
        <v>146.55000000000001</v>
      </c>
      <c r="X15" s="76">
        <f t="shared" si="0"/>
        <v>176.55</v>
      </c>
      <c r="Y15" s="46"/>
      <c r="Z15" s="24"/>
      <c r="AA15" s="24"/>
      <c r="AB15" s="24"/>
      <c r="AC15" s="83"/>
      <c r="AD15" s="24"/>
      <c r="AE15" s="24"/>
      <c r="AF15" s="24">
        <v>1</v>
      </c>
      <c r="AG15" s="24"/>
      <c r="AH15" s="24">
        <v>1</v>
      </c>
      <c r="AI15" s="24"/>
      <c r="AJ15" s="24"/>
      <c r="AK15" s="83"/>
      <c r="AL15" s="24"/>
      <c r="AM15" s="24"/>
      <c r="AN15" s="24"/>
      <c r="AO15" s="24"/>
      <c r="AP15" s="24"/>
      <c r="AQ15" s="24"/>
      <c r="AR15" s="24"/>
      <c r="AS15" s="25">
        <v>137.09</v>
      </c>
      <c r="AT15" s="26">
        <f t="shared" si="1"/>
        <v>147.09</v>
      </c>
      <c r="AU15" s="79">
        <f t="shared" si="2"/>
        <v>323.64</v>
      </c>
      <c r="AV15" s="81">
        <v>6</v>
      </c>
    </row>
    <row r="16" spans="1:48" x14ac:dyDescent="0.35">
      <c r="A16" s="129">
        <v>64</v>
      </c>
      <c r="B16" s="47" t="s">
        <v>92</v>
      </c>
      <c r="C16" s="24"/>
      <c r="D16" s="24"/>
      <c r="E16" s="24"/>
      <c r="F16" s="24"/>
      <c r="G16" s="83"/>
      <c r="H16" s="24"/>
      <c r="I16" s="24">
        <v>1</v>
      </c>
      <c r="J16" s="24"/>
      <c r="K16" s="24">
        <v>1</v>
      </c>
      <c r="L16" s="24"/>
      <c r="M16" s="24"/>
      <c r="N16" s="24"/>
      <c r="O16" s="83"/>
      <c r="P16" s="24"/>
      <c r="Q16" s="24"/>
      <c r="R16" s="24"/>
      <c r="S16" s="24"/>
      <c r="T16" s="24"/>
      <c r="U16" s="24"/>
      <c r="V16" s="24"/>
      <c r="W16" s="25">
        <v>130.56</v>
      </c>
      <c r="X16" s="76">
        <f t="shared" si="0"/>
        <v>140.56</v>
      </c>
      <c r="Y16" s="46"/>
      <c r="Z16" s="24"/>
      <c r="AA16" s="24"/>
      <c r="AB16" s="24"/>
      <c r="AC16" s="83"/>
      <c r="AD16" s="24"/>
      <c r="AE16" s="24">
        <v>1</v>
      </c>
      <c r="AF16" s="24"/>
      <c r="AG16" s="24">
        <v>1</v>
      </c>
      <c r="AH16" s="24"/>
      <c r="AI16" s="24">
        <v>1</v>
      </c>
      <c r="AJ16" s="24"/>
      <c r="AK16" s="83"/>
      <c r="AL16" s="24"/>
      <c r="AM16" s="24"/>
      <c r="AN16" s="24">
        <v>1</v>
      </c>
      <c r="AO16" s="24">
        <v>4</v>
      </c>
      <c r="AP16" s="24"/>
      <c r="AQ16" s="24">
        <v>20</v>
      </c>
      <c r="AR16" s="24"/>
      <c r="AS16" s="25">
        <v>146.83000000000001</v>
      </c>
      <c r="AT16" s="26">
        <f t="shared" si="1"/>
        <v>206.83</v>
      </c>
      <c r="AU16" s="79">
        <f t="shared" si="2"/>
        <v>347.39</v>
      </c>
      <c r="AV16" s="81">
        <v>7</v>
      </c>
    </row>
    <row r="17" spans="1:49" x14ac:dyDescent="0.35">
      <c r="A17" s="129">
        <v>59</v>
      </c>
      <c r="B17" s="47" t="s">
        <v>90</v>
      </c>
      <c r="C17" s="24"/>
      <c r="D17" s="24"/>
      <c r="E17" s="24"/>
      <c r="F17" s="24"/>
      <c r="G17" s="83"/>
      <c r="H17" s="24"/>
      <c r="I17" s="24"/>
      <c r="J17" s="24"/>
      <c r="K17" s="24">
        <v>1</v>
      </c>
      <c r="L17" s="24"/>
      <c r="M17" s="24"/>
      <c r="N17" s="24"/>
      <c r="O17" s="83"/>
      <c r="P17" s="24"/>
      <c r="Q17" s="24"/>
      <c r="R17" s="24"/>
      <c r="S17" s="24"/>
      <c r="T17" s="24"/>
      <c r="U17" s="24"/>
      <c r="V17" s="24"/>
      <c r="W17" s="25">
        <v>192.82</v>
      </c>
      <c r="X17" s="76">
        <f t="shared" si="0"/>
        <v>197.82</v>
      </c>
      <c r="Y17" s="75"/>
      <c r="Z17" s="23"/>
      <c r="AA17" s="23"/>
      <c r="AB17" s="23"/>
      <c r="AC17" s="83"/>
      <c r="AD17" s="23"/>
      <c r="AE17" s="23">
        <v>1</v>
      </c>
      <c r="AF17" s="23"/>
      <c r="AG17" s="23"/>
      <c r="AH17" s="23"/>
      <c r="AI17" s="23"/>
      <c r="AJ17" s="23"/>
      <c r="AK17" s="83"/>
      <c r="AL17" s="23"/>
      <c r="AM17" s="23"/>
      <c r="AN17" s="23"/>
      <c r="AO17" s="23"/>
      <c r="AP17" s="23"/>
      <c r="AQ17" s="23">
        <v>5</v>
      </c>
      <c r="AR17" s="23"/>
      <c r="AS17" s="26">
        <v>165.96</v>
      </c>
      <c r="AT17" s="26">
        <f t="shared" si="1"/>
        <v>175.96</v>
      </c>
      <c r="AU17" s="79">
        <f t="shared" si="2"/>
        <v>373.78</v>
      </c>
      <c r="AV17" s="81">
        <v>8</v>
      </c>
      <c r="AW17" s="45"/>
    </row>
    <row r="18" spans="1:49" x14ac:dyDescent="0.35">
      <c r="A18" s="129">
        <v>60</v>
      </c>
      <c r="B18" s="47" t="s">
        <v>91</v>
      </c>
      <c r="C18" s="23"/>
      <c r="D18" s="23">
        <v>1</v>
      </c>
      <c r="E18" s="23"/>
      <c r="F18" s="23"/>
      <c r="G18" s="83"/>
      <c r="H18" s="23">
        <v>1</v>
      </c>
      <c r="I18" s="23"/>
      <c r="J18" s="23"/>
      <c r="K18" s="23">
        <v>1</v>
      </c>
      <c r="L18" s="23">
        <v>1</v>
      </c>
      <c r="M18" s="23"/>
      <c r="N18" s="23"/>
      <c r="O18" s="83"/>
      <c r="P18" s="23"/>
      <c r="Q18" s="23"/>
      <c r="R18" s="23">
        <v>1</v>
      </c>
      <c r="S18" s="23"/>
      <c r="T18" s="23">
        <v>20</v>
      </c>
      <c r="U18" s="23"/>
      <c r="V18" s="23"/>
      <c r="W18" s="26">
        <v>185.96</v>
      </c>
      <c r="X18" s="76">
        <f t="shared" si="0"/>
        <v>230.96</v>
      </c>
      <c r="Y18" s="75"/>
      <c r="Z18" s="23"/>
      <c r="AA18" s="23"/>
      <c r="AB18" s="23"/>
      <c r="AC18" s="83"/>
      <c r="AD18" s="23"/>
      <c r="AE18" s="23"/>
      <c r="AF18" s="23"/>
      <c r="AG18" s="23"/>
      <c r="AH18" s="23"/>
      <c r="AI18" s="23"/>
      <c r="AJ18" s="23"/>
      <c r="AK18" s="83"/>
      <c r="AL18" s="23">
        <v>1</v>
      </c>
      <c r="AM18" s="23"/>
      <c r="AN18" s="23">
        <v>1</v>
      </c>
      <c r="AO18" s="23"/>
      <c r="AP18" s="23"/>
      <c r="AQ18" s="23"/>
      <c r="AR18" s="23"/>
      <c r="AS18" s="26">
        <v>164.898</v>
      </c>
      <c r="AT18" s="26">
        <f t="shared" si="1"/>
        <v>174.898</v>
      </c>
      <c r="AU18" s="79">
        <f t="shared" si="2"/>
        <v>405.858</v>
      </c>
      <c r="AV18" s="81">
        <v>9</v>
      </c>
      <c r="AW18" s="45"/>
    </row>
    <row r="19" spans="1:49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30"/>
      <c r="X19" s="30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30"/>
      <c r="AT19" s="30"/>
      <c r="AU19" s="30"/>
      <c r="AV19" s="43"/>
      <c r="AW19" s="45"/>
    </row>
    <row r="20" spans="1:49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0"/>
      <c r="X20" s="30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30"/>
      <c r="AT20" s="30"/>
      <c r="AU20" s="30"/>
      <c r="AV20" s="43"/>
      <c r="AW20" s="45"/>
    </row>
    <row r="21" spans="1:49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0"/>
      <c r="X21" s="30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30"/>
      <c r="AT21" s="30"/>
      <c r="AU21" s="30"/>
      <c r="AV21" s="43"/>
      <c r="AW21" s="45"/>
    </row>
    <row r="22" spans="1:49" x14ac:dyDescent="0.3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30"/>
      <c r="X22" s="30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30"/>
      <c r="AT22" s="30"/>
      <c r="AU22" s="30"/>
      <c r="AV22" s="43"/>
      <c r="AW22" s="45"/>
    </row>
    <row r="23" spans="1:49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0"/>
      <c r="X23" s="30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30"/>
      <c r="AT23" s="30"/>
      <c r="AU23" s="30"/>
      <c r="AV23" s="43"/>
      <c r="AW23" s="45"/>
    </row>
    <row r="24" spans="1:49" x14ac:dyDescent="0.3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0"/>
      <c r="X24" s="30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30"/>
      <c r="AT24" s="30"/>
      <c r="AU24" s="30"/>
      <c r="AV24" s="43"/>
      <c r="AW24" s="45"/>
    </row>
    <row r="25" spans="1:49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0"/>
      <c r="X25" s="3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30"/>
      <c r="AT25" s="30"/>
      <c r="AU25" s="30"/>
      <c r="AV25" s="43"/>
      <c r="AW25" s="45"/>
    </row>
    <row r="26" spans="1:49" x14ac:dyDescent="0.3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0"/>
      <c r="X26" s="30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30"/>
      <c r="AT26" s="30"/>
      <c r="AU26" s="30"/>
      <c r="AV26" s="43"/>
      <c r="AW26" s="45"/>
    </row>
    <row r="27" spans="1:49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0"/>
      <c r="X27" s="30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30"/>
      <c r="AT27" s="30"/>
      <c r="AU27" s="30"/>
      <c r="AV27" s="43"/>
      <c r="AW27" s="45"/>
    </row>
    <row r="28" spans="1:49" x14ac:dyDescent="0.35">
      <c r="B28" s="42"/>
      <c r="C28" s="42"/>
      <c r="D28" s="42"/>
      <c r="E28" s="42"/>
      <c r="F28" s="42"/>
      <c r="G28" s="44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0"/>
      <c r="X28" s="30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30"/>
      <c r="AT28" s="30"/>
      <c r="AU28" s="30"/>
      <c r="AV28" s="43"/>
      <c r="AW28" s="45"/>
    </row>
    <row r="29" spans="1:49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0"/>
      <c r="X29" s="30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30"/>
      <c r="AT29" s="30"/>
      <c r="AU29" s="30"/>
      <c r="AV29" s="43"/>
      <c r="AW29" s="45"/>
    </row>
    <row r="30" spans="1:49" x14ac:dyDescent="0.3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30"/>
      <c r="X30" s="30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30"/>
      <c r="AT30" s="30"/>
      <c r="AU30" s="30"/>
      <c r="AV30" s="43"/>
      <c r="AW30" s="45"/>
    </row>
    <row r="31" spans="1:49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0"/>
      <c r="X31" s="30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30"/>
      <c r="AT31" s="30"/>
      <c r="AU31" s="30"/>
      <c r="AV31" s="43"/>
      <c r="AW31" s="45"/>
    </row>
    <row r="32" spans="1:49" x14ac:dyDescent="0.3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30"/>
      <c r="X32" s="30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30"/>
      <c r="AT32" s="30"/>
      <c r="AU32" s="30"/>
      <c r="AV32" s="43"/>
      <c r="AW32" s="45"/>
    </row>
    <row r="33" spans="2:49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0"/>
      <c r="X33" s="30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30"/>
      <c r="AT33" s="30"/>
      <c r="AU33" s="30"/>
      <c r="AV33" s="43"/>
      <c r="AW33" s="45"/>
    </row>
    <row r="34" spans="2:49" x14ac:dyDescent="0.3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30"/>
      <c r="X34" s="30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30"/>
      <c r="AT34" s="30"/>
      <c r="AU34" s="30"/>
      <c r="AV34" s="43"/>
      <c r="AW34" s="45"/>
    </row>
    <row r="35" spans="2:49" x14ac:dyDescent="0.3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30"/>
      <c r="X35" s="30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30"/>
      <c r="AT35" s="30"/>
      <c r="AU35" s="30"/>
      <c r="AV35" s="43"/>
      <c r="AW35" s="45"/>
    </row>
    <row r="36" spans="2:49" x14ac:dyDescent="0.3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30"/>
      <c r="X36" s="30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30"/>
      <c r="AT36" s="30"/>
      <c r="AU36" s="30"/>
      <c r="AV36" s="43"/>
      <c r="AW36" s="45"/>
    </row>
    <row r="37" spans="2:49" x14ac:dyDescent="0.3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0"/>
      <c r="X37" s="30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30"/>
      <c r="AT37" s="30"/>
      <c r="AU37" s="30"/>
      <c r="AV37" s="43"/>
      <c r="AW37" s="45"/>
    </row>
    <row r="38" spans="2:49" x14ac:dyDescent="0.3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30"/>
      <c r="X38" s="30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30"/>
      <c r="AT38" s="30"/>
      <c r="AU38" s="30"/>
      <c r="AV38" s="43"/>
      <c r="AW38" s="45"/>
    </row>
    <row r="39" spans="2:49" x14ac:dyDescent="0.35">
      <c r="B39" s="42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30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30"/>
      <c r="AT39" s="30"/>
      <c r="AU39" s="30"/>
      <c r="AV39" s="43"/>
      <c r="AW39" s="45"/>
    </row>
    <row r="40" spans="2:49" x14ac:dyDescent="0.3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0"/>
      <c r="X40" s="30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30"/>
      <c r="AT40" s="30"/>
      <c r="AU40" s="30"/>
      <c r="AV40" s="43"/>
      <c r="AW40" s="45"/>
    </row>
    <row r="41" spans="2:49" x14ac:dyDescent="0.3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0"/>
      <c r="X41" s="30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30"/>
      <c r="AT41" s="30"/>
      <c r="AU41" s="30"/>
      <c r="AV41" s="43"/>
      <c r="AW41" s="45"/>
    </row>
    <row r="42" spans="2:49" x14ac:dyDescent="0.3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0"/>
      <c r="X42" s="30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30"/>
      <c r="AT42" s="30"/>
      <c r="AU42" s="30"/>
      <c r="AV42" s="43"/>
      <c r="AW42" s="45"/>
    </row>
  </sheetData>
  <sortState ref="A8:AV17">
    <sortCondition ref="AU8:AU17"/>
  </sortState>
  <mergeCells count="11">
    <mergeCell ref="A1:AV1"/>
    <mergeCell ref="C7:O7"/>
    <mergeCell ref="T7:V7"/>
    <mergeCell ref="Y7:AK7"/>
    <mergeCell ref="AP7:AR7"/>
    <mergeCell ref="C2:X2"/>
    <mergeCell ref="Y2:AT2"/>
    <mergeCell ref="C6:O6"/>
    <mergeCell ref="T6:V6"/>
    <mergeCell ref="Y6:AK6"/>
    <mergeCell ref="AP6:AR6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"/>
  <sheetViews>
    <sheetView zoomScale="130" zoomScaleNormal="130" workbookViewId="0">
      <pane xSplit="2" ySplit="8" topLeftCell="C9" activePane="bottomRight" state="frozen"/>
      <selection pane="topRight" activeCell="B1" sqref="B1"/>
      <selection pane="bottomLeft" activeCell="A8" sqref="A8"/>
      <selection pane="bottomRight" sqref="A1:XFD1"/>
    </sheetView>
  </sheetViews>
  <sheetFormatPr defaultRowHeight="14.5" x14ac:dyDescent="0.35"/>
  <cols>
    <col min="1" max="1" width="2.1796875" bestFit="1" customWidth="1"/>
    <col min="2" max="2" width="17.1796875" bestFit="1" customWidth="1"/>
    <col min="3" max="11" width="1.90625" bestFit="1" customWidth="1"/>
    <col min="12" max="12" width="2.6328125" customWidth="1"/>
    <col min="13" max="13" width="2.54296875" customWidth="1"/>
    <col min="14" max="19" width="2.453125" customWidth="1"/>
    <col min="20" max="20" width="2.6328125" customWidth="1"/>
    <col min="21" max="21" width="2.54296875" customWidth="1"/>
    <col min="22" max="22" width="3.453125" customWidth="1"/>
    <col min="23" max="23" width="5.54296875" customWidth="1"/>
    <col min="24" max="24" width="5.26953125" customWidth="1"/>
    <col min="25" max="33" width="1.90625" bestFit="1" customWidth="1"/>
    <col min="34" max="34" width="2.54296875" customWidth="1"/>
    <col min="35" max="35" width="2.453125" customWidth="1"/>
    <col min="36" max="36" width="2.6328125" customWidth="1"/>
    <col min="37" max="37" width="2.6328125" bestFit="1" customWidth="1"/>
    <col min="38" max="41" width="2.6328125" customWidth="1"/>
    <col min="42" max="42" width="2.453125" customWidth="1"/>
    <col min="43" max="43" width="2.6328125" customWidth="1"/>
    <col min="44" max="44" width="3.54296875" customWidth="1"/>
    <col min="45" max="45" width="6" customWidth="1"/>
    <col min="46" max="47" width="5.6328125" customWidth="1"/>
    <col min="48" max="48" width="4.6328125" bestFit="1" customWidth="1"/>
  </cols>
  <sheetData>
    <row r="1" spans="1:49" ht="24" x14ac:dyDescent="0.6">
      <c r="A1" s="190" t="s">
        <v>117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</row>
    <row r="2" spans="1:49" x14ac:dyDescent="0.35">
      <c r="A2" s="5"/>
      <c r="B2" s="121" t="s">
        <v>69</v>
      </c>
      <c r="C2" s="185" t="s">
        <v>11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  <c r="Y2" s="185" t="s">
        <v>12</v>
      </c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7"/>
      <c r="AU2" s="31"/>
      <c r="AV2" s="32"/>
    </row>
    <row r="3" spans="1:49" x14ac:dyDescent="0.35">
      <c r="A3" s="5"/>
      <c r="B3" s="12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34"/>
      <c r="AU3" s="77"/>
      <c r="AV3" s="80"/>
    </row>
    <row r="4" spans="1:49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6"/>
      <c r="AT4" s="34"/>
      <c r="AU4" s="77"/>
      <c r="AV4" s="80"/>
    </row>
    <row r="5" spans="1:49" x14ac:dyDescent="0.35">
      <c r="B5" s="4"/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/>
      <c r="W5" s="10"/>
      <c r="X5" s="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6"/>
      <c r="AT5" s="34"/>
      <c r="AU5" s="77"/>
      <c r="AV5" s="80"/>
    </row>
    <row r="6" spans="1:49" x14ac:dyDescent="0.35">
      <c r="B6" s="12"/>
      <c r="C6" s="182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74"/>
      <c r="Q6" s="74"/>
      <c r="R6" s="74"/>
      <c r="S6" s="74"/>
      <c r="T6" s="182" t="s">
        <v>1</v>
      </c>
      <c r="U6" s="183"/>
      <c r="V6" s="184"/>
      <c r="W6" s="10"/>
      <c r="X6" s="7" t="s">
        <v>13</v>
      </c>
      <c r="Y6" s="183" t="s">
        <v>0</v>
      </c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74"/>
      <c r="AM6" s="74"/>
      <c r="AN6" s="74"/>
      <c r="AO6" s="74"/>
      <c r="AP6" s="182" t="s">
        <v>1</v>
      </c>
      <c r="AQ6" s="183"/>
      <c r="AR6" s="184"/>
      <c r="AS6" s="10"/>
      <c r="AT6" s="33" t="s">
        <v>14</v>
      </c>
      <c r="AU6" s="77" t="s">
        <v>15</v>
      </c>
      <c r="AV6" s="80"/>
    </row>
    <row r="7" spans="1:49" x14ac:dyDescent="0.35">
      <c r="B7" s="12"/>
      <c r="C7" s="182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74"/>
      <c r="Q7" s="74"/>
      <c r="R7" s="74"/>
      <c r="S7" s="74"/>
      <c r="T7" s="182" t="s">
        <v>4</v>
      </c>
      <c r="U7" s="183"/>
      <c r="V7" s="184"/>
      <c r="W7" s="13" t="s">
        <v>5</v>
      </c>
      <c r="X7" s="7" t="s">
        <v>6</v>
      </c>
      <c r="Y7" s="183" t="s">
        <v>3</v>
      </c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74"/>
      <c r="AM7" s="74"/>
      <c r="AN7" s="74"/>
      <c r="AO7" s="74"/>
      <c r="AP7" s="182" t="s">
        <v>4</v>
      </c>
      <c r="AQ7" s="183"/>
      <c r="AR7" s="184"/>
      <c r="AS7" s="13" t="s">
        <v>5</v>
      </c>
      <c r="AT7" s="33" t="s">
        <v>6</v>
      </c>
      <c r="AU7" s="77" t="s">
        <v>6</v>
      </c>
      <c r="AV7" s="80"/>
    </row>
    <row r="8" spans="1:49" x14ac:dyDescent="0.35">
      <c r="B8" s="15" t="s">
        <v>8</v>
      </c>
      <c r="C8" s="16">
        <v>1</v>
      </c>
      <c r="D8" s="17">
        <v>2</v>
      </c>
      <c r="E8" s="17">
        <v>3</v>
      </c>
      <c r="F8" s="17">
        <v>4</v>
      </c>
      <c r="G8" s="17"/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/>
      <c r="P8" s="17">
        <v>14</v>
      </c>
      <c r="Q8" s="17">
        <v>15</v>
      </c>
      <c r="R8" s="17">
        <v>16</v>
      </c>
      <c r="S8" s="17">
        <v>17</v>
      </c>
      <c r="T8" s="18">
        <v>5</v>
      </c>
      <c r="U8" s="19">
        <v>13</v>
      </c>
      <c r="V8" s="15" t="s">
        <v>9</v>
      </c>
      <c r="W8" s="20" t="s">
        <v>10</v>
      </c>
      <c r="X8" s="21" t="s">
        <v>10</v>
      </c>
      <c r="Y8" s="17">
        <v>1</v>
      </c>
      <c r="Z8" s="17">
        <v>2</v>
      </c>
      <c r="AA8" s="17">
        <v>3</v>
      </c>
      <c r="AB8" s="17">
        <v>4</v>
      </c>
      <c r="AC8" s="17"/>
      <c r="AD8" s="17">
        <v>6</v>
      </c>
      <c r="AE8" s="17">
        <v>7</v>
      </c>
      <c r="AF8" s="17">
        <v>8</v>
      </c>
      <c r="AG8" s="17">
        <v>9</v>
      </c>
      <c r="AH8" s="17">
        <v>10</v>
      </c>
      <c r="AI8" s="17">
        <v>11</v>
      </c>
      <c r="AJ8" s="17">
        <v>12</v>
      </c>
      <c r="AK8" s="17"/>
      <c r="AL8" s="17">
        <v>14</v>
      </c>
      <c r="AM8" s="17">
        <v>15</v>
      </c>
      <c r="AN8" s="17">
        <v>16</v>
      </c>
      <c r="AO8" s="17">
        <v>17</v>
      </c>
      <c r="AP8" s="18">
        <v>5</v>
      </c>
      <c r="AQ8" s="19">
        <v>13</v>
      </c>
      <c r="AR8" s="15" t="s">
        <v>9</v>
      </c>
      <c r="AS8" s="20" t="s">
        <v>10</v>
      </c>
      <c r="AT8" s="37" t="s">
        <v>10</v>
      </c>
      <c r="AU8" s="78" t="s">
        <v>10</v>
      </c>
      <c r="AV8" s="82" t="s">
        <v>16</v>
      </c>
    </row>
    <row r="9" spans="1:49" x14ac:dyDescent="0.35">
      <c r="A9" s="129">
        <v>70</v>
      </c>
      <c r="B9" s="58" t="s">
        <v>94</v>
      </c>
      <c r="C9" s="59"/>
      <c r="D9" s="59">
        <v>1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40">
        <v>117.93</v>
      </c>
      <c r="X9" s="133">
        <f>W9+(SUM(C9:S9)*5)+T9+U9+V9</f>
        <v>122.93</v>
      </c>
      <c r="Y9" s="72"/>
      <c r="Z9" s="59"/>
      <c r="AA9" s="59"/>
      <c r="AB9" s="59"/>
      <c r="AC9" s="59"/>
      <c r="AD9" s="59">
        <v>1</v>
      </c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40">
        <v>115.13</v>
      </c>
      <c r="AT9" s="40">
        <f>AS9+(SUM(Y9:AO9)*5)+AP9+AQ9+AR9</f>
        <v>120.13</v>
      </c>
      <c r="AU9" s="134">
        <f>SUM(AT9,X9)</f>
        <v>243.06</v>
      </c>
      <c r="AV9" s="81">
        <v>1</v>
      </c>
    </row>
    <row r="10" spans="1:49" x14ac:dyDescent="0.35">
      <c r="A10" s="129">
        <v>68</v>
      </c>
      <c r="B10" s="58" t="s">
        <v>48</v>
      </c>
      <c r="C10" s="59"/>
      <c r="D10" s="59"/>
      <c r="E10" s="59"/>
      <c r="F10" s="59"/>
      <c r="G10" s="59"/>
      <c r="H10" s="59"/>
      <c r="I10" s="59"/>
      <c r="J10" s="59"/>
      <c r="K10" s="59"/>
      <c r="L10" s="59">
        <v>1</v>
      </c>
      <c r="M10" s="59">
        <v>1</v>
      </c>
      <c r="N10" s="59"/>
      <c r="O10" s="59"/>
      <c r="P10" s="59"/>
      <c r="Q10" s="59"/>
      <c r="R10" s="59">
        <v>1</v>
      </c>
      <c r="S10" s="59"/>
      <c r="T10" s="59"/>
      <c r="U10" s="59"/>
      <c r="V10" s="59"/>
      <c r="W10" s="40">
        <v>134.55000000000001</v>
      </c>
      <c r="X10" s="133">
        <f>W10+(SUM(C10:S10)*5)+T10+U10+V10</f>
        <v>149.55000000000001</v>
      </c>
      <c r="Y10" s="72"/>
      <c r="Z10" s="59"/>
      <c r="AA10" s="59"/>
      <c r="AB10" s="59"/>
      <c r="AC10" s="59"/>
      <c r="AD10" s="59"/>
      <c r="AE10" s="59"/>
      <c r="AF10" s="59"/>
      <c r="AG10" s="59"/>
      <c r="AH10" s="59">
        <v>1</v>
      </c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40">
        <v>134.47</v>
      </c>
      <c r="AT10" s="40">
        <f>AS10+(SUM(Y10:AO10)*5)+AP10+AQ10+AR10</f>
        <v>139.47</v>
      </c>
      <c r="AU10" s="134">
        <f>SUM(AT10,X10)</f>
        <v>289.02</v>
      </c>
      <c r="AV10" s="81">
        <v>2</v>
      </c>
    </row>
    <row r="11" spans="1:49" x14ac:dyDescent="0.35">
      <c r="A11" s="129">
        <v>69</v>
      </c>
      <c r="B11" s="58" t="s">
        <v>46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>
        <v>1</v>
      </c>
      <c r="N11" s="59"/>
      <c r="O11" s="59"/>
      <c r="P11" s="59"/>
      <c r="Q11" s="59"/>
      <c r="R11" s="59"/>
      <c r="S11" s="59"/>
      <c r="T11" s="59"/>
      <c r="U11" s="59">
        <v>5</v>
      </c>
      <c r="V11" s="59"/>
      <c r="W11" s="40">
        <v>134.51</v>
      </c>
      <c r="X11" s="133">
        <f>W11+(SUM(C11:S11)*5)+T11+U11+V11</f>
        <v>144.51</v>
      </c>
      <c r="Y11" s="72">
        <v>1</v>
      </c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40">
        <v>140.22999999999999</v>
      </c>
      <c r="AT11" s="40">
        <f>AS11+(SUM(Y11:AO11)*5)+AP11+AQ11+AR11</f>
        <v>145.22999999999999</v>
      </c>
      <c r="AU11" s="134">
        <f>SUM(AT11,X11)</f>
        <v>289.74</v>
      </c>
      <c r="AV11" s="81">
        <v>3</v>
      </c>
    </row>
    <row r="12" spans="1:49" x14ac:dyDescent="0.35">
      <c r="A12" s="129">
        <v>67</v>
      </c>
      <c r="B12" s="47" t="s">
        <v>50</v>
      </c>
      <c r="C12" s="24"/>
      <c r="D12" s="24"/>
      <c r="E12" s="24">
        <v>1</v>
      </c>
      <c r="F12" s="24"/>
      <c r="G12" s="83"/>
      <c r="H12" s="24"/>
      <c r="I12" s="24"/>
      <c r="J12" s="24"/>
      <c r="K12" s="24"/>
      <c r="L12" s="24"/>
      <c r="M12" s="24"/>
      <c r="N12" s="24"/>
      <c r="O12" s="83"/>
      <c r="P12" s="24"/>
      <c r="Q12" s="24"/>
      <c r="R12" s="24"/>
      <c r="S12" s="24"/>
      <c r="T12" s="24"/>
      <c r="U12" s="24"/>
      <c r="V12" s="24"/>
      <c r="W12" s="25">
        <v>136.18</v>
      </c>
      <c r="X12" s="76">
        <f>W12+(SUM(C12:S12)*5)+T12+U12+V12</f>
        <v>141.18</v>
      </c>
      <c r="Y12" s="46"/>
      <c r="Z12" s="24"/>
      <c r="AA12" s="24"/>
      <c r="AB12" s="24"/>
      <c r="AC12" s="83"/>
      <c r="AD12" s="24"/>
      <c r="AE12" s="24"/>
      <c r="AF12" s="24"/>
      <c r="AG12" s="24"/>
      <c r="AH12" s="24"/>
      <c r="AI12" s="24"/>
      <c r="AJ12" s="24">
        <v>1</v>
      </c>
      <c r="AK12" s="83"/>
      <c r="AL12" s="24">
        <v>1</v>
      </c>
      <c r="AM12" s="24"/>
      <c r="AN12" s="24"/>
      <c r="AO12" s="24"/>
      <c r="AP12" s="24">
        <v>5</v>
      </c>
      <c r="AQ12" s="24">
        <v>5</v>
      </c>
      <c r="AR12" s="24"/>
      <c r="AS12" s="25">
        <v>133.72</v>
      </c>
      <c r="AT12" s="26">
        <f>AS12+(SUM(Y12:AO12)*5)+AP12+AQ12+AR12</f>
        <v>153.72</v>
      </c>
      <c r="AU12" s="79">
        <f>SUM(AT12,X12)</f>
        <v>294.89999999999998</v>
      </c>
      <c r="AV12" s="81">
        <v>4</v>
      </c>
    </row>
    <row r="13" spans="1:49" x14ac:dyDescent="0.35">
      <c r="A13" s="129">
        <v>66</v>
      </c>
      <c r="B13" s="47" t="s">
        <v>49</v>
      </c>
      <c r="C13" s="23"/>
      <c r="D13" s="23"/>
      <c r="E13" s="23"/>
      <c r="F13" s="23"/>
      <c r="G13" s="83"/>
      <c r="H13" s="23"/>
      <c r="I13" s="23"/>
      <c r="J13" s="23"/>
      <c r="K13" s="23"/>
      <c r="L13" s="23"/>
      <c r="M13" s="23"/>
      <c r="N13" s="23"/>
      <c r="O13" s="83"/>
      <c r="P13" s="23"/>
      <c r="Q13" s="23"/>
      <c r="R13" s="23"/>
      <c r="S13" s="23"/>
      <c r="T13" s="23">
        <v>20</v>
      </c>
      <c r="U13" s="23"/>
      <c r="V13" s="23">
        <v>15</v>
      </c>
      <c r="W13" s="26" t="s">
        <v>115</v>
      </c>
      <c r="X13" s="76" t="e">
        <f>W13+(SUM(C13:S13)*5)+T13+U13+V13</f>
        <v>#VALUE!</v>
      </c>
      <c r="Y13" s="75"/>
      <c r="Z13" s="23"/>
      <c r="AA13" s="23"/>
      <c r="AB13" s="23"/>
      <c r="AC13" s="83"/>
      <c r="AD13" s="23"/>
      <c r="AE13" s="23"/>
      <c r="AF13" s="23"/>
      <c r="AG13" s="23"/>
      <c r="AH13" s="23"/>
      <c r="AI13" s="23"/>
      <c r="AJ13" s="23" t="s">
        <v>108</v>
      </c>
      <c r="AK13" s="83"/>
      <c r="AL13" s="23" t="s">
        <v>108</v>
      </c>
      <c r="AM13" s="23"/>
      <c r="AN13" s="23"/>
      <c r="AO13" s="23"/>
      <c r="AP13" s="23" t="s">
        <v>108</v>
      </c>
      <c r="AQ13" s="23"/>
      <c r="AR13" s="23"/>
      <c r="AS13" s="26" t="s">
        <v>115</v>
      </c>
      <c r="AT13" s="26" t="e">
        <f>AS13+(SUM(Y13:AO13)*5)+AP13+AQ13+AR13</f>
        <v>#VALUE!</v>
      </c>
      <c r="AU13" s="79" t="e">
        <f>SUM(AT13,X13)</f>
        <v>#VALUE!</v>
      </c>
      <c r="AV13" s="81"/>
    </row>
    <row r="14" spans="1:49" x14ac:dyDescent="0.3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0"/>
      <c r="X14" s="30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30"/>
      <c r="AT14" s="30"/>
      <c r="AU14" s="30"/>
      <c r="AV14" s="43"/>
      <c r="AW14" s="45"/>
    </row>
    <row r="15" spans="1:49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30"/>
      <c r="X15" s="30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0"/>
      <c r="AT15" s="30"/>
      <c r="AU15" s="30"/>
      <c r="AV15" s="43"/>
      <c r="AW15" s="45"/>
    </row>
    <row r="16" spans="1:49" x14ac:dyDescent="0.35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30"/>
      <c r="X16" s="30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30"/>
      <c r="AT16" s="30"/>
      <c r="AU16" s="30"/>
      <c r="AV16" s="43"/>
      <c r="AW16" s="45"/>
    </row>
    <row r="17" spans="2:49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0"/>
      <c r="X17" s="30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30"/>
      <c r="AT17" s="30"/>
      <c r="AU17" s="30"/>
      <c r="AV17" s="43"/>
      <c r="AW17" s="45"/>
    </row>
    <row r="18" spans="2:49" x14ac:dyDescent="0.3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30"/>
      <c r="X18" s="30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30"/>
      <c r="AT18" s="30"/>
      <c r="AU18" s="30"/>
      <c r="AV18" s="43"/>
      <c r="AW18" s="45"/>
    </row>
    <row r="19" spans="2:49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30"/>
      <c r="X19" s="30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30"/>
      <c r="AT19" s="30"/>
      <c r="AU19" s="30"/>
      <c r="AV19" s="43"/>
      <c r="AW19" s="45"/>
    </row>
    <row r="20" spans="2:49" x14ac:dyDescent="0.3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0"/>
      <c r="X20" s="30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30"/>
      <c r="AT20" s="30"/>
      <c r="AU20" s="30"/>
      <c r="AV20" s="43"/>
      <c r="AW20" s="45"/>
    </row>
    <row r="21" spans="2:49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0"/>
      <c r="X21" s="30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30"/>
      <c r="AT21" s="30"/>
      <c r="AU21" s="30"/>
      <c r="AV21" s="43"/>
      <c r="AW21" s="45"/>
    </row>
    <row r="22" spans="2:49" x14ac:dyDescent="0.3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30"/>
      <c r="X22" s="30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30"/>
      <c r="AT22" s="30"/>
      <c r="AU22" s="30"/>
      <c r="AV22" s="43"/>
      <c r="AW22" s="45"/>
    </row>
    <row r="23" spans="2:49" x14ac:dyDescent="0.35">
      <c r="B23" s="42"/>
      <c r="C23" s="42"/>
      <c r="D23" s="42"/>
      <c r="E23" s="42"/>
      <c r="F23" s="42"/>
      <c r="G23" s="44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30"/>
      <c r="X23" s="30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30"/>
      <c r="AT23" s="30"/>
      <c r="AU23" s="30"/>
      <c r="AV23" s="43"/>
      <c r="AW23" s="45"/>
    </row>
    <row r="24" spans="2:49" x14ac:dyDescent="0.3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0"/>
      <c r="X24" s="30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30"/>
      <c r="AT24" s="30"/>
      <c r="AU24" s="30"/>
      <c r="AV24" s="43"/>
      <c r="AW24" s="45"/>
    </row>
    <row r="25" spans="2:49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0"/>
      <c r="X25" s="3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30"/>
      <c r="AT25" s="30"/>
      <c r="AU25" s="30"/>
      <c r="AV25" s="43"/>
      <c r="AW25" s="45"/>
    </row>
    <row r="26" spans="2:49" x14ac:dyDescent="0.3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0"/>
      <c r="X26" s="30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30"/>
      <c r="AT26" s="30"/>
      <c r="AU26" s="30"/>
      <c r="AV26" s="43"/>
      <c r="AW26" s="45"/>
    </row>
    <row r="27" spans="2:49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0"/>
      <c r="X27" s="30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30"/>
      <c r="AT27" s="30"/>
      <c r="AU27" s="30"/>
      <c r="AV27" s="43"/>
      <c r="AW27" s="45"/>
    </row>
    <row r="28" spans="2:49" x14ac:dyDescent="0.3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0"/>
      <c r="X28" s="30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30"/>
      <c r="AT28" s="30"/>
      <c r="AU28" s="30"/>
      <c r="AV28" s="43"/>
      <c r="AW28" s="45"/>
    </row>
    <row r="29" spans="2:49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0"/>
      <c r="X29" s="30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30"/>
      <c r="AT29" s="30"/>
      <c r="AU29" s="30"/>
      <c r="AV29" s="43"/>
      <c r="AW29" s="45"/>
    </row>
    <row r="30" spans="2:49" x14ac:dyDescent="0.3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30"/>
      <c r="X30" s="30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30"/>
      <c r="AT30" s="30"/>
      <c r="AU30" s="30"/>
      <c r="AV30" s="43"/>
      <c r="AW30" s="45"/>
    </row>
    <row r="31" spans="2:49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0"/>
      <c r="X31" s="30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30"/>
      <c r="AT31" s="30"/>
      <c r="AU31" s="30"/>
      <c r="AV31" s="43"/>
      <c r="AW31" s="45"/>
    </row>
    <row r="32" spans="2:49" x14ac:dyDescent="0.3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30"/>
      <c r="X32" s="30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30"/>
      <c r="AT32" s="30"/>
      <c r="AU32" s="30"/>
      <c r="AV32" s="43"/>
      <c r="AW32" s="45"/>
    </row>
    <row r="33" spans="2:49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0"/>
      <c r="X33" s="30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30"/>
      <c r="AT33" s="30"/>
      <c r="AU33" s="30"/>
      <c r="AV33" s="43"/>
      <c r="AW33" s="45"/>
    </row>
    <row r="34" spans="2:49" x14ac:dyDescent="0.35">
      <c r="B34" s="42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30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30"/>
      <c r="AT34" s="30"/>
      <c r="AU34" s="30"/>
      <c r="AV34" s="43"/>
      <c r="AW34" s="45"/>
    </row>
    <row r="35" spans="2:49" x14ac:dyDescent="0.3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30"/>
      <c r="X35" s="30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30"/>
      <c r="AT35" s="30"/>
      <c r="AU35" s="30"/>
      <c r="AV35" s="43"/>
      <c r="AW35" s="45"/>
    </row>
    <row r="36" spans="2:49" x14ac:dyDescent="0.3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30"/>
      <c r="X36" s="30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30"/>
      <c r="AT36" s="30"/>
      <c r="AU36" s="30"/>
      <c r="AV36" s="43"/>
      <c r="AW36" s="45"/>
    </row>
    <row r="37" spans="2:49" x14ac:dyDescent="0.3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0"/>
      <c r="X37" s="30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30"/>
      <c r="AT37" s="30"/>
      <c r="AU37" s="30"/>
      <c r="AV37" s="43"/>
      <c r="AW37" s="45"/>
    </row>
  </sheetData>
  <sortState ref="A8:AV12">
    <sortCondition ref="AU8:AU12"/>
  </sortState>
  <mergeCells count="11">
    <mergeCell ref="A1:AV1"/>
    <mergeCell ref="C7:O7"/>
    <mergeCell ref="T7:V7"/>
    <mergeCell ref="Y7:AK7"/>
    <mergeCell ref="AP7:AR7"/>
    <mergeCell ref="C2:X2"/>
    <mergeCell ref="Y2:AT2"/>
    <mergeCell ref="C6:O6"/>
    <mergeCell ref="T6:V6"/>
    <mergeCell ref="Y6:AK6"/>
    <mergeCell ref="AP6:AR6"/>
  </mergeCells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V16"/>
  <sheetViews>
    <sheetView zoomScale="130" zoomScaleNormal="130" workbookViewId="0">
      <selection sqref="A1:XFD1"/>
    </sheetView>
  </sheetViews>
  <sheetFormatPr defaultRowHeight="14.5" x14ac:dyDescent="0.35"/>
  <cols>
    <col min="1" max="1" width="4.90625" customWidth="1"/>
    <col min="2" max="2" width="17.36328125" customWidth="1"/>
    <col min="3" max="11" width="1.90625" bestFit="1" customWidth="1"/>
    <col min="12" max="13" width="2.6328125" bestFit="1" customWidth="1"/>
    <col min="14" max="14" width="2.6328125" customWidth="1"/>
    <col min="15" max="17" width="5.6328125" customWidth="1"/>
    <col min="18" max="18" width="5.6328125" style="69" customWidth="1"/>
    <col min="19" max="19" width="5.6328125" customWidth="1"/>
    <col min="20" max="20" width="4.81640625" style="69" bestFit="1" customWidth="1"/>
  </cols>
  <sheetData>
    <row r="1" spans="1:48" ht="24" customHeight="1" x14ac:dyDescent="0.55000000000000004">
      <c r="A1" s="189" t="s">
        <v>117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</row>
    <row r="2" spans="1:48" x14ac:dyDescent="0.35">
      <c r="A2" s="1"/>
      <c r="B2" s="89"/>
      <c r="C2" s="186" t="s">
        <v>19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8"/>
    </row>
    <row r="3" spans="1:48" x14ac:dyDescent="0.35">
      <c r="A3" s="3"/>
      <c r="B3" s="9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2"/>
      <c r="S3" s="7"/>
    </row>
    <row r="4" spans="1:48" x14ac:dyDescent="0.35">
      <c r="A4" s="3"/>
      <c r="B4" s="9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2"/>
      <c r="S4" s="7"/>
    </row>
    <row r="5" spans="1:48" x14ac:dyDescent="0.35">
      <c r="A5" s="8"/>
      <c r="B5" s="9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63"/>
      <c r="S5" s="7"/>
    </row>
    <row r="6" spans="1:48" x14ac:dyDescent="0.35">
      <c r="A6" s="11"/>
      <c r="B6" s="91"/>
      <c r="C6" s="183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74"/>
      <c r="O6" s="182" t="s">
        <v>1</v>
      </c>
      <c r="P6" s="183"/>
      <c r="Q6" s="184"/>
      <c r="R6" s="63"/>
      <c r="S6" s="7" t="s">
        <v>2</v>
      </c>
    </row>
    <row r="7" spans="1:48" x14ac:dyDescent="0.35">
      <c r="A7" s="11"/>
      <c r="B7" s="91"/>
      <c r="C7" s="183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74"/>
      <c r="O7" s="182" t="s">
        <v>4</v>
      </c>
      <c r="P7" s="183"/>
      <c r="Q7" s="184"/>
      <c r="R7" s="64" t="s">
        <v>5</v>
      </c>
      <c r="S7" s="7" t="s">
        <v>6</v>
      </c>
    </row>
    <row r="8" spans="1:48" x14ac:dyDescent="0.35">
      <c r="A8" s="14" t="s">
        <v>7</v>
      </c>
      <c r="B8" s="92" t="s">
        <v>8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8">
        <v>6</v>
      </c>
      <c r="P8" s="19">
        <v>10</v>
      </c>
      <c r="Q8" s="15" t="s">
        <v>9</v>
      </c>
      <c r="R8" s="65" t="s">
        <v>10</v>
      </c>
      <c r="S8" s="165" t="s">
        <v>10</v>
      </c>
      <c r="T8" s="166" t="s">
        <v>116</v>
      </c>
    </row>
    <row r="9" spans="1:48" x14ac:dyDescent="0.35">
      <c r="A9" s="22">
        <v>3</v>
      </c>
      <c r="B9" s="93" t="s">
        <v>33</v>
      </c>
      <c r="C9" s="46"/>
      <c r="D9" s="24"/>
      <c r="E9" s="24"/>
      <c r="F9" s="24"/>
      <c r="G9" s="24"/>
      <c r="H9" s="83"/>
      <c r="I9" s="24"/>
      <c r="J9" s="24"/>
      <c r="K9" s="24"/>
      <c r="L9" s="83"/>
      <c r="M9" s="24"/>
      <c r="N9" s="24"/>
      <c r="O9" s="24"/>
      <c r="P9" s="24"/>
      <c r="Q9" s="24"/>
      <c r="R9" s="66">
        <v>87.57</v>
      </c>
      <c r="S9" s="79">
        <f>R9+(SUM(C9:N9)*5)+O9+P9+Q9</f>
        <v>87.57</v>
      </c>
      <c r="T9" s="181">
        <v>1</v>
      </c>
    </row>
    <row r="10" spans="1:48" x14ac:dyDescent="0.35">
      <c r="A10" s="22">
        <v>2</v>
      </c>
      <c r="B10" s="93" t="s">
        <v>114</v>
      </c>
      <c r="C10" s="46"/>
      <c r="D10" s="24"/>
      <c r="E10" s="24"/>
      <c r="F10" s="24"/>
      <c r="G10" s="24"/>
      <c r="H10" s="83"/>
      <c r="I10" s="24"/>
      <c r="J10" s="24"/>
      <c r="K10" s="24"/>
      <c r="L10" s="83"/>
      <c r="M10" s="24"/>
      <c r="N10" s="24"/>
      <c r="O10" s="24"/>
      <c r="P10" s="24"/>
      <c r="Q10" s="24"/>
      <c r="R10" s="66">
        <v>93.23</v>
      </c>
      <c r="S10" s="79">
        <f>R10+(SUM(C10:N10)*5)+O10+P10+Q10</f>
        <v>93.23</v>
      </c>
      <c r="T10" s="181">
        <v>2</v>
      </c>
    </row>
    <row r="11" spans="1:48" x14ac:dyDescent="0.35">
      <c r="A11" s="22">
        <v>1</v>
      </c>
      <c r="B11" s="93" t="s">
        <v>77</v>
      </c>
      <c r="C11" s="46"/>
      <c r="D11" s="24"/>
      <c r="E11" s="24"/>
      <c r="F11" s="24"/>
      <c r="G11" s="24"/>
      <c r="H11" s="83"/>
      <c r="I11" s="24"/>
      <c r="J11" s="24"/>
      <c r="K11" s="24"/>
      <c r="L11" s="83"/>
      <c r="M11" s="24"/>
      <c r="N11" s="24"/>
      <c r="O11" s="24"/>
      <c r="P11" s="24"/>
      <c r="Q11" s="24"/>
      <c r="R11" s="66">
        <v>96.07</v>
      </c>
      <c r="S11" s="79">
        <f>R11+(SUM(C11:N11)*5)+O11+P11+Q11</f>
        <v>96.07</v>
      </c>
      <c r="T11" s="181">
        <v>3</v>
      </c>
    </row>
    <row r="12" spans="1:48" x14ac:dyDescent="0.35">
      <c r="A12" s="22">
        <v>4</v>
      </c>
      <c r="B12" s="93" t="s">
        <v>41</v>
      </c>
      <c r="C12" s="46"/>
      <c r="D12" s="24"/>
      <c r="E12" s="24"/>
      <c r="F12" s="24"/>
      <c r="G12" s="24">
        <v>1</v>
      </c>
      <c r="H12" s="83"/>
      <c r="I12" s="24"/>
      <c r="J12" s="24"/>
      <c r="K12" s="24"/>
      <c r="L12" s="83"/>
      <c r="M12" s="24"/>
      <c r="N12" s="24"/>
      <c r="O12" s="24">
        <v>5</v>
      </c>
      <c r="P12" s="24"/>
      <c r="Q12" s="24"/>
      <c r="R12" s="66">
        <v>98.02</v>
      </c>
      <c r="S12" s="79">
        <f>R12+(SUM(C12:N12)*5)+O12+P12+Q12</f>
        <v>108.02</v>
      </c>
      <c r="T12" s="181">
        <v>4</v>
      </c>
    </row>
    <row r="13" spans="1:48" x14ac:dyDescent="0.35">
      <c r="A13" s="27"/>
      <c r="B13" s="4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73"/>
      <c r="S13" s="30"/>
      <c r="T13" s="167"/>
      <c r="U13" s="5"/>
    </row>
    <row r="14" spans="1:48" x14ac:dyDescent="0.35">
      <c r="A14" s="27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73"/>
      <c r="S14" s="30"/>
      <c r="T14" s="167"/>
      <c r="U14" s="5"/>
    </row>
    <row r="15" spans="1:48" x14ac:dyDescent="0.35">
      <c r="A15" s="27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73"/>
      <c r="S15" s="30"/>
      <c r="T15" s="167"/>
      <c r="U15" s="5"/>
    </row>
    <row r="16" spans="1:48" x14ac:dyDescent="0.35">
      <c r="A16" s="27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73"/>
      <c r="S16" s="30"/>
      <c r="T16" s="167"/>
    </row>
  </sheetData>
  <sortState ref="A8:T11">
    <sortCondition ref="S8:S11"/>
  </sortState>
  <mergeCells count="6">
    <mergeCell ref="A1:T1"/>
    <mergeCell ref="C2:S2"/>
    <mergeCell ref="C6:M6"/>
    <mergeCell ref="O6:Q6"/>
    <mergeCell ref="C7:M7"/>
    <mergeCell ref="O7:Q7"/>
  </mergeCells>
  <pageMargins left="0.7" right="0.7" top="0.75" bottom="0.75" header="0.3" footer="0.3"/>
  <pageSetup paperSize="9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zoomScale="130" zoomScaleNormal="130" workbookViewId="0">
      <selection sqref="A1:XFD1"/>
    </sheetView>
  </sheetViews>
  <sheetFormatPr defaultRowHeight="14.5" x14ac:dyDescent="0.35"/>
  <cols>
    <col min="1" max="1" width="4.90625" customWidth="1"/>
    <col min="2" max="2" width="17.36328125" customWidth="1"/>
    <col min="3" max="11" width="1.90625" bestFit="1" customWidth="1"/>
    <col min="12" max="13" width="2.6328125" bestFit="1" customWidth="1"/>
    <col min="14" max="14" width="2.6328125" customWidth="1"/>
    <col min="15" max="17" width="5.6328125" customWidth="1"/>
    <col min="18" max="18" width="5.6328125" style="69" customWidth="1"/>
    <col min="19" max="19" width="5.6328125" customWidth="1"/>
    <col min="20" max="20" width="4.81640625" bestFit="1" customWidth="1"/>
  </cols>
  <sheetData>
    <row r="1" spans="1:48" ht="24" customHeight="1" x14ac:dyDescent="0.55000000000000004">
      <c r="A1" s="189" t="s">
        <v>117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</row>
    <row r="2" spans="1:48" x14ac:dyDescent="0.35">
      <c r="A2" s="1"/>
      <c r="B2" s="84"/>
      <c r="C2" s="186" t="s">
        <v>20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8"/>
    </row>
    <row r="3" spans="1:48" x14ac:dyDescent="0.35">
      <c r="A3" s="3"/>
      <c r="B3" s="8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2"/>
      <c r="S3" s="7"/>
    </row>
    <row r="4" spans="1:48" x14ac:dyDescent="0.35">
      <c r="A4" s="3"/>
      <c r="B4" s="8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2"/>
      <c r="S4" s="7"/>
    </row>
    <row r="5" spans="1:48" x14ac:dyDescent="0.35">
      <c r="A5" s="8"/>
      <c r="B5" s="8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63"/>
      <c r="S5" s="7"/>
    </row>
    <row r="6" spans="1:48" x14ac:dyDescent="0.35">
      <c r="A6" s="11"/>
      <c r="B6" s="86"/>
      <c r="C6" s="183" t="s">
        <v>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74"/>
      <c r="O6" s="182" t="s">
        <v>1</v>
      </c>
      <c r="P6" s="183"/>
      <c r="Q6" s="184"/>
      <c r="R6" s="63"/>
      <c r="S6" s="7" t="s">
        <v>2</v>
      </c>
    </row>
    <row r="7" spans="1:48" x14ac:dyDescent="0.35">
      <c r="A7" s="11"/>
      <c r="B7" s="86"/>
      <c r="C7" s="183" t="s">
        <v>3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74"/>
      <c r="O7" s="182" t="s">
        <v>4</v>
      </c>
      <c r="P7" s="183"/>
      <c r="Q7" s="184"/>
      <c r="R7" s="64" t="s">
        <v>5</v>
      </c>
      <c r="S7" s="7" t="s">
        <v>6</v>
      </c>
    </row>
    <row r="8" spans="1:48" x14ac:dyDescent="0.35">
      <c r="A8" s="14" t="s">
        <v>7</v>
      </c>
      <c r="B8" s="87" t="s">
        <v>8</v>
      </c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8">
        <v>6</v>
      </c>
      <c r="P8" s="19">
        <v>10</v>
      </c>
      <c r="Q8" s="15" t="s">
        <v>9</v>
      </c>
      <c r="R8" s="65" t="s">
        <v>10</v>
      </c>
      <c r="S8" s="165" t="s">
        <v>10</v>
      </c>
      <c r="T8" s="23" t="s">
        <v>116</v>
      </c>
    </row>
    <row r="9" spans="1:48" x14ac:dyDescent="0.35">
      <c r="A9" s="22">
        <v>4</v>
      </c>
      <c r="B9" s="88" t="s">
        <v>113</v>
      </c>
      <c r="C9" s="46"/>
      <c r="D9" s="24"/>
      <c r="E9" s="24"/>
      <c r="F9" s="24"/>
      <c r="G9" s="24"/>
      <c r="H9" s="83"/>
      <c r="I9" s="24"/>
      <c r="J9" s="24"/>
      <c r="K9" s="24"/>
      <c r="L9" s="83"/>
      <c r="M9" s="24"/>
      <c r="N9" s="24"/>
      <c r="O9" s="24"/>
      <c r="P9" s="24"/>
      <c r="Q9" s="24"/>
      <c r="R9" s="66">
        <v>89.85</v>
      </c>
      <c r="S9" s="79">
        <f t="shared" ref="S9:S15" si="0">R9+(SUM(C9:N9)*5)+O9+P9+Q9</f>
        <v>89.85</v>
      </c>
      <c r="T9" s="180">
        <v>1</v>
      </c>
    </row>
    <row r="10" spans="1:48" x14ac:dyDescent="0.35">
      <c r="A10" s="22">
        <v>5</v>
      </c>
      <c r="B10" s="88" t="s">
        <v>35</v>
      </c>
      <c r="C10" s="46"/>
      <c r="D10" s="24"/>
      <c r="E10" s="24"/>
      <c r="F10" s="24"/>
      <c r="G10" s="24"/>
      <c r="H10" s="83"/>
      <c r="I10" s="24"/>
      <c r="J10" s="24"/>
      <c r="K10" s="24"/>
      <c r="L10" s="83"/>
      <c r="M10" s="24"/>
      <c r="N10" s="24">
        <v>1</v>
      </c>
      <c r="O10" s="24"/>
      <c r="P10" s="24"/>
      <c r="Q10" s="24"/>
      <c r="R10" s="66">
        <v>92.89</v>
      </c>
      <c r="S10" s="79">
        <f t="shared" si="0"/>
        <v>97.89</v>
      </c>
      <c r="T10" s="180">
        <v>2</v>
      </c>
    </row>
    <row r="11" spans="1:48" x14ac:dyDescent="0.35">
      <c r="A11" s="22">
        <v>2</v>
      </c>
      <c r="B11" s="88" t="s">
        <v>43</v>
      </c>
      <c r="C11" s="46"/>
      <c r="D11" s="24"/>
      <c r="E11" s="24"/>
      <c r="F11" s="24"/>
      <c r="G11" s="24"/>
      <c r="H11" s="83"/>
      <c r="I11" s="24"/>
      <c r="J11" s="24"/>
      <c r="K11" s="24"/>
      <c r="L11" s="83"/>
      <c r="M11" s="24"/>
      <c r="N11" s="24"/>
      <c r="O11" s="24"/>
      <c r="P11" s="24"/>
      <c r="Q11" s="24"/>
      <c r="R11" s="66">
        <v>102.03</v>
      </c>
      <c r="S11" s="79">
        <f t="shared" si="0"/>
        <v>102.03</v>
      </c>
      <c r="T11" s="180">
        <v>3</v>
      </c>
    </row>
    <row r="12" spans="1:48" x14ac:dyDescent="0.35">
      <c r="A12" s="22">
        <v>6</v>
      </c>
      <c r="B12" s="88" t="s">
        <v>60</v>
      </c>
      <c r="C12" s="46"/>
      <c r="D12" s="24"/>
      <c r="E12" s="24"/>
      <c r="F12" s="24"/>
      <c r="G12" s="24">
        <v>1</v>
      </c>
      <c r="H12" s="83"/>
      <c r="I12" s="24"/>
      <c r="J12" s="24"/>
      <c r="K12" s="24"/>
      <c r="L12" s="83"/>
      <c r="M12" s="24"/>
      <c r="N12" s="24"/>
      <c r="O12" s="24">
        <v>5</v>
      </c>
      <c r="P12" s="24"/>
      <c r="Q12" s="24"/>
      <c r="R12" s="66">
        <v>92.88</v>
      </c>
      <c r="S12" s="79">
        <f t="shared" si="0"/>
        <v>102.88</v>
      </c>
      <c r="T12" s="180">
        <v>4</v>
      </c>
    </row>
    <row r="13" spans="1:48" x14ac:dyDescent="0.35">
      <c r="A13" s="22">
        <v>7</v>
      </c>
      <c r="B13" s="88" t="s">
        <v>56</v>
      </c>
      <c r="C13" s="46"/>
      <c r="D13" s="24">
        <v>1</v>
      </c>
      <c r="E13" s="24"/>
      <c r="F13" s="24"/>
      <c r="G13" s="24">
        <v>1</v>
      </c>
      <c r="H13" s="83"/>
      <c r="I13" s="24"/>
      <c r="J13" s="24"/>
      <c r="K13" s="24"/>
      <c r="L13" s="83"/>
      <c r="M13" s="24"/>
      <c r="N13" s="24"/>
      <c r="O13" s="24"/>
      <c r="P13" s="24"/>
      <c r="Q13" s="24"/>
      <c r="R13" s="66">
        <v>96.06</v>
      </c>
      <c r="S13" s="79">
        <f t="shared" si="0"/>
        <v>106.06</v>
      </c>
      <c r="T13" s="180">
        <v>5</v>
      </c>
    </row>
    <row r="14" spans="1:48" x14ac:dyDescent="0.35">
      <c r="A14" s="22">
        <v>3</v>
      </c>
      <c r="B14" s="88" t="s">
        <v>110</v>
      </c>
      <c r="C14" s="46"/>
      <c r="D14" s="24"/>
      <c r="E14" s="24"/>
      <c r="F14" s="24"/>
      <c r="G14" s="24"/>
      <c r="H14" s="83"/>
      <c r="I14" s="24"/>
      <c r="J14" s="24"/>
      <c r="K14" s="24"/>
      <c r="L14" s="83"/>
      <c r="M14" s="24"/>
      <c r="N14" s="24"/>
      <c r="O14" s="24"/>
      <c r="P14" s="24"/>
      <c r="Q14" s="24"/>
      <c r="R14" s="66">
        <v>106.24</v>
      </c>
      <c r="S14" s="79">
        <f t="shared" si="0"/>
        <v>106.24</v>
      </c>
      <c r="T14" s="180">
        <v>6</v>
      </c>
    </row>
    <row r="15" spans="1:48" x14ac:dyDescent="0.35">
      <c r="A15" s="22">
        <v>1</v>
      </c>
      <c r="B15" s="88" t="s">
        <v>51</v>
      </c>
      <c r="C15" s="46"/>
      <c r="D15" s="24"/>
      <c r="E15" s="24"/>
      <c r="F15" s="24"/>
      <c r="G15" s="24"/>
      <c r="H15" s="83"/>
      <c r="I15" s="24">
        <v>1</v>
      </c>
      <c r="J15" s="24"/>
      <c r="K15" s="24"/>
      <c r="L15" s="83"/>
      <c r="M15" s="24"/>
      <c r="N15" s="24"/>
      <c r="O15" s="24"/>
      <c r="P15" s="24"/>
      <c r="Q15" s="24"/>
      <c r="R15" s="66">
        <v>117.08</v>
      </c>
      <c r="S15" s="79">
        <f t="shared" si="0"/>
        <v>122.08</v>
      </c>
      <c r="T15" s="180">
        <v>7</v>
      </c>
    </row>
    <row r="16" spans="1:48" x14ac:dyDescent="0.35">
      <c r="A16" s="27"/>
      <c r="B16" s="4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73"/>
      <c r="S16" s="30"/>
      <c r="T16" s="5"/>
      <c r="U16" s="5"/>
    </row>
    <row r="17" spans="1:21" x14ac:dyDescent="0.35">
      <c r="A17" s="27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73"/>
      <c r="S17" s="30"/>
      <c r="T17" s="5"/>
      <c r="U17" s="5"/>
    </row>
    <row r="18" spans="1:21" x14ac:dyDescent="0.35">
      <c r="A18" s="27"/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73"/>
      <c r="S18" s="30"/>
      <c r="T18" s="5"/>
      <c r="U18" s="5"/>
    </row>
    <row r="19" spans="1:21" x14ac:dyDescent="0.3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73"/>
      <c r="S19" s="30"/>
      <c r="T19" s="5"/>
    </row>
  </sheetData>
  <sortState ref="A8:T14">
    <sortCondition ref="S8:S14"/>
  </sortState>
  <mergeCells count="6">
    <mergeCell ref="A1:T1"/>
    <mergeCell ref="C2:S2"/>
    <mergeCell ref="C6:M6"/>
    <mergeCell ref="O6:Q6"/>
    <mergeCell ref="C7:M7"/>
    <mergeCell ref="O7:Q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Jeugd</vt:lpstr>
      <vt:lpstr>tand PO</vt:lpstr>
      <vt:lpstr>1sp PO</vt:lpstr>
      <vt:lpstr>1sp PA</vt:lpstr>
      <vt:lpstr>2sp PO</vt:lpstr>
      <vt:lpstr>2sp PA</vt:lpstr>
      <vt:lpstr>4sp PO</vt:lpstr>
      <vt:lpstr>F 1sp PO</vt:lpstr>
      <vt:lpstr>F 1sp PA</vt:lpstr>
      <vt:lpstr>4sp PA</vt:lpstr>
      <vt:lpstr>F 2sp PO</vt:lpstr>
      <vt:lpstr>F 2sp PA</vt:lpstr>
      <vt:lpstr>F 4sp PO</vt:lpstr>
      <vt:lpstr>F tand PO</vt:lpstr>
      <vt:lpstr>'1sp PA'!Print_Area</vt:lpstr>
      <vt:lpstr>'1sp PO'!Print_Area</vt:lpstr>
      <vt:lpstr>'2sp PA'!Print_Area</vt:lpstr>
      <vt:lpstr>'2sp PO'!Print_Area</vt:lpstr>
      <vt:lpstr>'4sp PA'!Print_Area</vt:lpstr>
      <vt:lpstr>'4sp PO'!Print_Area</vt:lpstr>
      <vt:lpstr>Jeugd!Print_Area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Jeroen de Hoog</cp:lastModifiedBy>
  <cp:lastPrinted>2016-01-02T21:21:14Z</cp:lastPrinted>
  <dcterms:created xsi:type="dcterms:W3CDTF">2013-11-19T15:42:21Z</dcterms:created>
  <dcterms:modified xsi:type="dcterms:W3CDTF">2016-01-04T11:01:09Z</dcterms:modified>
</cp:coreProperties>
</file>