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Indoor mencompetitie\startlijsten\EGM-IMC 2024-2025\"/>
    </mc:Choice>
  </mc:AlternateContent>
  <xr:revisionPtr revIDLastSave="0" documentId="13_ncr:1_{2F5BA585-62C5-4FD0-A28A-D162608A662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Blad1" sheetId="1" r:id="rId1"/>
    <sheet name="Blad4" sheetId="4" r:id="rId2"/>
    <sheet name="Blad2" sheetId="2" r:id="rId3"/>
    <sheet name="Blad3" sheetId="3" r:id="rId4"/>
  </sheets>
  <definedNames>
    <definedName name="_xlnm.Print_Area" localSheetId="0">Blad1!$A$1:$G$65</definedName>
    <definedName name="_xlnm.Print_Titles" localSheetId="0">Blad1!$1:$4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" l="1"/>
  <c r="F22" i="1"/>
  <c r="F21" i="1"/>
  <c r="F17" i="1"/>
  <c r="F16" i="1"/>
  <c r="F15" i="1"/>
  <c r="F9" i="1"/>
  <c r="H43" i="1" l="1"/>
  <c r="F10" i="1" l="1"/>
  <c r="F11" i="1" s="1"/>
  <c r="F12" i="1" s="1"/>
  <c r="F13" i="1" s="1"/>
  <c r="F14" i="1" l="1"/>
  <c r="G8" i="1" s="1"/>
  <c r="G9" i="1" s="1"/>
  <c r="G10" i="1" s="1"/>
  <c r="G11" i="1" l="1"/>
  <c r="G12" i="1" l="1"/>
  <c r="G13" i="1" s="1"/>
  <c r="G14" i="1" s="1"/>
  <c r="F18" i="1" l="1"/>
  <c r="F19" i="1" l="1"/>
  <c r="F20" i="1" s="1"/>
  <c r="G16" i="1" l="1"/>
  <c r="G17" i="1" s="1"/>
  <c r="G18" i="1" s="1"/>
  <c r="G19" i="1" s="1"/>
  <c r="G20" i="1" s="1"/>
  <c r="F23" i="1" l="1"/>
  <c r="F24" i="1" s="1"/>
  <c r="F26" i="1" s="1"/>
  <c r="F27" i="1" s="1"/>
  <c r="F28" i="1" s="1"/>
  <c r="G22" i="1" s="1"/>
  <c r="G23" i="1" l="1"/>
  <c r="G24" i="1" s="1"/>
  <c r="G26" i="1" s="1"/>
  <c r="G27" i="1" s="1"/>
  <c r="G28" i="1" s="1"/>
  <c r="F29" i="1" s="1"/>
  <c r="F30" i="1" l="1"/>
  <c r="F31" i="1" l="1"/>
  <c r="F32" i="1" s="1"/>
  <c r="F33" i="1" s="1"/>
  <c r="F34" i="1" s="1"/>
  <c r="G30" i="1" s="1"/>
  <c r="G31" i="1" l="1"/>
  <c r="G32" i="1" s="1"/>
  <c r="G33" i="1" s="1"/>
  <c r="G34" i="1" s="1"/>
  <c r="F35" i="1" s="1"/>
  <c r="F36" i="1" s="1"/>
  <c r="F37" i="1" s="1"/>
  <c r="F38" i="1" s="1"/>
  <c r="F39" i="1" s="1"/>
  <c r="F41" i="1" l="1"/>
  <c r="G36" i="1" l="1"/>
  <c r="G37" i="1" s="1"/>
  <c r="G38" i="1" s="1"/>
  <c r="G39" i="1" s="1"/>
  <c r="G41" i="1" s="1"/>
</calcChain>
</file>

<file path=xl/sharedStrings.xml><?xml version="1.0" encoding="utf-8"?>
<sst xmlns="http://schemas.openxmlformats.org/spreadsheetml/2006/main" count="167" uniqueCount="126">
  <si>
    <t>St.nr.</t>
  </si>
  <si>
    <t>Naam</t>
  </si>
  <si>
    <t>Ru-</t>
  </si>
  <si>
    <t>Plaats</t>
  </si>
  <si>
    <t>Paarden</t>
  </si>
  <si>
    <t>briek</t>
  </si>
  <si>
    <t>Pony's</t>
  </si>
  <si>
    <t>POE</t>
  </si>
  <si>
    <t>POD</t>
  </si>
  <si>
    <t>Nuenen</t>
  </si>
  <si>
    <t>Hapert</t>
  </si>
  <si>
    <t>Veghel</t>
  </si>
  <si>
    <t>Geensponsor.nl</t>
  </si>
  <si>
    <t>FdB &amp; Tinusje</t>
  </si>
  <si>
    <t>Ingeborg de Houck</t>
  </si>
  <si>
    <t>Bapsie &amp; Moos</t>
  </si>
  <si>
    <t>Chantal Verstraeten</t>
  </si>
  <si>
    <t>Dessel ( B. )</t>
  </si>
  <si>
    <t>Quito</t>
  </si>
  <si>
    <t>Marleen van Straaten</t>
  </si>
  <si>
    <t>Cena &amp; Jones</t>
  </si>
  <si>
    <t>Rodrigo Verstraeten</t>
  </si>
  <si>
    <t>Cezar &amp; Julius</t>
  </si>
  <si>
    <t>Marcel Coolen</t>
  </si>
  <si>
    <t>Andro &amp; Pico</t>
  </si>
  <si>
    <t>manche</t>
  </si>
  <si>
    <t>Start 1e</t>
  </si>
  <si>
    <t>Start 2e</t>
  </si>
  <si>
    <t>Kees Vorstenbosch</t>
  </si>
  <si>
    <t>Veldhoven</t>
  </si>
  <si>
    <t>1PA</t>
  </si>
  <si>
    <t>1PO</t>
  </si>
  <si>
    <t>2PO</t>
  </si>
  <si>
    <t>Danny Mariën</t>
  </si>
  <si>
    <t>Berckem ( B. )</t>
  </si>
  <si>
    <t>Nikita</t>
  </si>
  <si>
    <t>188.</t>
  </si>
  <si>
    <t>4PO</t>
  </si>
  <si>
    <t>Sylvia Haerkens</t>
  </si>
  <si>
    <t>Weert</t>
  </si>
  <si>
    <t>Remeny</t>
  </si>
  <si>
    <t>Farah Lemmens</t>
  </si>
  <si>
    <t>Meensel Kiezegem ( B. )</t>
  </si>
  <si>
    <t>Daantje</t>
  </si>
  <si>
    <t>Carlijn Kuenen</t>
  </si>
  <si>
    <t>Wagenberg</t>
  </si>
  <si>
    <t>Hanneke &amp; Janneke</t>
  </si>
  <si>
    <t>Jeugdrubriek</t>
  </si>
  <si>
    <t>10.</t>
  </si>
  <si>
    <t>Baukje</t>
  </si>
  <si>
    <t>Ilse Kuenen</t>
  </si>
  <si>
    <t>Terheijden</t>
  </si>
  <si>
    <t xml:space="preserve">Parcours verkennen +/- 25 min.  </t>
  </si>
  <si>
    <t>Jacco</t>
  </si>
  <si>
    <t>Lommel ( B. )</t>
  </si>
  <si>
    <t xml:space="preserve">Ilse Looijmans </t>
  </si>
  <si>
    <t>2.</t>
  </si>
  <si>
    <t>Ronald Looijmans</t>
  </si>
  <si>
    <t>Remco</t>
  </si>
  <si>
    <t>Gilze</t>
  </si>
  <si>
    <t>Rudy van Bylen</t>
  </si>
  <si>
    <t>Geel ( B. )</t>
  </si>
  <si>
    <t>Dax &amp; Tia</t>
  </si>
  <si>
    <t>16.00</t>
  </si>
  <si>
    <t>Parcours verkennen van 14.30 uur tot 16.00 uur = Aanvang wedstrijd</t>
  </si>
  <si>
    <t>11.</t>
  </si>
  <si>
    <t>Kaatsheuvel</t>
  </si>
  <si>
    <t>Appie en Bako</t>
  </si>
  <si>
    <t>545.</t>
  </si>
  <si>
    <t>Denise Bakker</t>
  </si>
  <si>
    <t>Appie &amp; Bako &amp;</t>
  </si>
  <si>
    <t>Casper &amp; Chucky</t>
  </si>
  <si>
    <t>Dirk Bastiaans</t>
  </si>
  <si>
    <t xml:space="preserve">Boyke </t>
  </si>
  <si>
    <t>Ad van Beek</t>
  </si>
  <si>
    <t>Breda</t>
  </si>
  <si>
    <t>Morris &amp; Sunny</t>
  </si>
  <si>
    <t>444.</t>
  </si>
  <si>
    <t>Jan van Tien</t>
  </si>
  <si>
    <t>Corke &amp; Jantje</t>
  </si>
  <si>
    <t>299.</t>
  </si>
  <si>
    <t>Hans van Meer</t>
  </si>
  <si>
    <t>Riel</t>
  </si>
  <si>
    <t>Fabian &amp; Tommie</t>
  </si>
  <si>
    <t>Annemiek Castelijns</t>
  </si>
  <si>
    <t>Eersel</t>
  </si>
  <si>
    <t>Jolie &amp; Jumper</t>
  </si>
  <si>
    <t>Tinus van Kuyk</t>
  </si>
  <si>
    <t>Reusel</t>
  </si>
  <si>
    <t>Kill &amp; Louis</t>
  </si>
  <si>
    <t>Dennis Rijntjes</t>
  </si>
  <si>
    <t>Aarle Rixtel</t>
  </si>
  <si>
    <t>Mikado &amp; Romeo</t>
  </si>
  <si>
    <t>Mandy van Delft</t>
  </si>
  <si>
    <t>Drunen</t>
  </si>
  <si>
    <t>Fay &amp; Indy</t>
  </si>
  <si>
    <t>Erik Verloo</t>
  </si>
  <si>
    <t>Poppel ( B. )</t>
  </si>
  <si>
    <t xml:space="preserve">Jaxx &amp; Simmy </t>
  </si>
  <si>
    <t>Perry Hendriks</t>
  </si>
  <si>
    <t>Gastel</t>
  </si>
  <si>
    <t>Niek</t>
  </si>
  <si>
    <t>Jacky &amp; Teun</t>
  </si>
  <si>
    <t>8.</t>
  </si>
  <si>
    <t>Fleur Vorstenbosch</t>
  </si>
  <si>
    <t>9.</t>
  </si>
  <si>
    <t>Puk Vorstenbosch</t>
  </si>
  <si>
    <t>Binkie &amp; Sandy</t>
  </si>
  <si>
    <t>Sam Couwenberg</t>
  </si>
  <si>
    <t>Veulen</t>
  </si>
  <si>
    <t>Greeskamp Cobus &amp;</t>
  </si>
  <si>
    <t>Nebus Rowan</t>
  </si>
  <si>
    <t xml:space="preserve">Celine Bakker    </t>
  </si>
  <si>
    <t>288.</t>
  </si>
  <si>
    <t>Tessa in 't Groen</t>
  </si>
  <si>
    <t>Dongen</t>
  </si>
  <si>
    <t>Chucky &amp; Ollie</t>
  </si>
  <si>
    <t>6.</t>
  </si>
  <si>
    <t>Lienke Cuppens  Jeugd</t>
  </si>
  <si>
    <t>Rosy</t>
  </si>
  <si>
    <t>Johan van Zeeland</t>
  </si>
  <si>
    <t>Liempde</t>
  </si>
  <si>
    <t>Phantom TS</t>
  </si>
  <si>
    <r>
      <t xml:space="preserve"> Startlijst: E.G.M.-</t>
    </r>
    <r>
      <rPr>
        <b/>
        <sz val="14"/>
        <color rgb="FF663300"/>
        <rFont val="Calibri"/>
        <family val="2"/>
        <scheme val="minor"/>
      </rPr>
      <t xml:space="preserve"> IndoorMinimarathonCompetitie 2024/2025</t>
    </r>
    <r>
      <rPr>
        <b/>
        <sz val="14"/>
        <color rgb="FF002060"/>
        <rFont val="Calibri"/>
        <family val="2"/>
        <scheme val="minor"/>
      </rPr>
      <t>. Zaterdag 15 februari 2025.</t>
    </r>
  </si>
  <si>
    <t xml:space="preserve">Prijsuitreiking JEUGD </t>
  </si>
  <si>
    <t>Prijsuitreiking  2 PO    ///    Parcours verkennen                     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</si>
</sst>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</font>
    <font>
      <b/>
      <sz val="15"/>
      <name val="Calibri"/>
      <family val="2"/>
      <scheme val="minor"/>
    </font>
    <font>
      <sz val="1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rgb="FF6633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/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</borders>
  <cellStyleXfs count="5">
    <xf numFmtId="0" fontId="0" fillId="0" borderId="0"/>
    <xf numFmtId="0" fontId="6" fillId="0" borderId="0"/>
    <xf numFmtId="0" fontId="4" fillId="0" borderId="0"/>
    <xf numFmtId="0" fontId="1" fillId="0" borderId="0"/>
    <xf numFmtId="0" fontId="4" fillId="0" borderId="0" applyNumberFormat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10" xfId="0" applyFont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164" fontId="7" fillId="0" borderId="12" xfId="0" applyNumberFormat="1" applyFont="1" applyBorder="1" applyAlignment="1">
      <alignment vertical="center"/>
    </xf>
    <xf numFmtId="164" fontId="7" fillId="0" borderId="29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22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horizontal="left" vertical="center"/>
    </xf>
    <xf numFmtId="0" fontId="11" fillId="0" borderId="34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164" fontId="11" fillId="0" borderId="31" xfId="0" applyNumberFormat="1" applyFont="1" applyBorder="1" applyAlignment="1">
      <alignment horizontal="center" vertical="center"/>
    </xf>
    <xf numFmtId="164" fontId="11" fillId="0" borderId="24" xfId="0" applyNumberFormat="1" applyFont="1" applyBorder="1" applyAlignment="1">
      <alignment horizontal="center" vertical="center"/>
    </xf>
    <xf numFmtId="164" fontId="11" fillId="0" borderId="25" xfId="0" applyNumberFormat="1" applyFont="1" applyBorder="1" applyAlignment="1">
      <alignment horizontal="center" vertical="center"/>
    </xf>
    <xf numFmtId="164" fontId="11" fillId="0" borderId="33" xfId="0" applyNumberFormat="1" applyFont="1" applyBorder="1" applyAlignment="1">
      <alignment horizontal="center" vertical="center"/>
    </xf>
    <xf numFmtId="164" fontId="11" fillId="0" borderId="26" xfId="0" applyNumberFormat="1" applyFont="1" applyBorder="1" applyAlignment="1">
      <alignment horizontal="center" vertical="center"/>
    </xf>
    <xf numFmtId="164" fontId="11" fillId="0" borderId="32" xfId="0" applyNumberFormat="1" applyFont="1" applyBorder="1" applyAlignment="1">
      <alignment horizontal="center" vertical="center"/>
    </xf>
    <xf numFmtId="164" fontId="11" fillId="0" borderId="27" xfId="0" applyNumberFormat="1" applyFont="1" applyBorder="1" applyAlignment="1">
      <alignment horizontal="center" vertical="center"/>
    </xf>
    <xf numFmtId="49" fontId="11" fillId="2" borderId="17" xfId="0" applyNumberFormat="1" applyFont="1" applyFill="1" applyBorder="1" applyAlignment="1">
      <alignment horizontal="left" vertical="center"/>
    </xf>
    <xf numFmtId="164" fontId="11" fillId="0" borderId="30" xfId="0" applyNumberFormat="1" applyFont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center"/>
    </xf>
    <xf numFmtId="0" fontId="11" fillId="4" borderId="17" xfId="0" applyFont="1" applyFill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8" fillId="3" borderId="28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4" fontId="7" fillId="2" borderId="29" xfId="0" applyNumberFormat="1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vertical="center"/>
    </xf>
    <xf numFmtId="0" fontId="9" fillId="2" borderId="23" xfId="0" applyFont="1" applyFill="1" applyBorder="1" applyAlignment="1">
      <alignment horizontal="right" vertical="center"/>
    </xf>
    <xf numFmtId="0" fontId="3" fillId="0" borderId="36" xfId="0" applyFont="1" applyBorder="1"/>
    <xf numFmtId="49" fontId="15" fillId="5" borderId="17" xfId="0" applyNumberFormat="1" applyFont="1" applyFill="1" applyBorder="1" applyAlignment="1">
      <alignment horizontal="left" vertical="center"/>
    </xf>
    <xf numFmtId="0" fontId="15" fillId="5" borderId="17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164" fontId="7" fillId="2" borderId="27" xfId="0" applyNumberFormat="1" applyFont="1" applyFill="1" applyBorder="1" applyAlignment="1">
      <alignment horizontal="center" vertical="center"/>
    </xf>
    <xf numFmtId="164" fontId="8" fillId="2" borderId="26" xfId="0" applyNumberFormat="1" applyFont="1" applyFill="1" applyBorder="1" applyAlignment="1">
      <alignment horizontal="center" vertical="center"/>
    </xf>
    <xf numFmtId="0" fontId="7" fillId="0" borderId="40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right" vertical="center"/>
    </xf>
    <xf numFmtId="0" fontId="11" fillId="3" borderId="17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left" vertical="center"/>
    </xf>
    <xf numFmtId="0" fontId="17" fillId="3" borderId="16" xfId="0" applyFont="1" applyFill="1" applyBorder="1" applyAlignment="1">
      <alignment vertical="center"/>
    </xf>
    <xf numFmtId="0" fontId="18" fillId="3" borderId="17" xfId="0" applyFont="1" applyFill="1" applyBorder="1" applyAlignment="1">
      <alignment vertical="center"/>
    </xf>
    <xf numFmtId="0" fontId="18" fillId="3" borderId="35" xfId="0" applyFont="1" applyFill="1" applyBorder="1" applyAlignment="1">
      <alignment vertical="center"/>
    </xf>
    <xf numFmtId="0" fontId="7" fillId="3" borderId="29" xfId="0" applyFont="1" applyFill="1" applyBorder="1" applyAlignment="1">
      <alignment horizontal="center" vertical="center"/>
    </xf>
    <xf numFmtId="164" fontId="11" fillId="3" borderId="38" xfId="0" applyNumberFormat="1" applyFont="1" applyFill="1" applyBorder="1" applyAlignment="1">
      <alignment horizontal="center" vertical="center"/>
    </xf>
    <xf numFmtId="164" fontId="11" fillId="3" borderId="39" xfId="0" applyNumberFormat="1" applyFont="1" applyFill="1" applyBorder="1" applyAlignment="1">
      <alignment horizontal="center" vertical="center"/>
    </xf>
    <xf numFmtId="164" fontId="11" fillId="3" borderId="24" xfId="0" applyNumberFormat="1" applyFont="1" applyFill="1" applyBorder="1" applyAlignment="1">
      <alignment horizontal="center" vertical="center"/>
    </xf>
    <xf numFmtId="164" fontId="11" fillId="3" borderId="25" xfId="0" applyNumberFormat="1" applyFont="1" applyFill="1" applyBorder="1" applyAlignment="1">
      <alignment horizontal="center" vertical="center"/>
    </xf>
    <xf numFmtId="164" fontId="11" fillId="3" borderId="28" xfId="0" applyNumberFormat="1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right" vertical="center"/>
    </xf>
    <xf numFmtId="49" fontId="19" fillId="4" borderId="17" xfId="0" applyNumberFormat="1" applyFont="1" applyFill="1" applyBorder="1" applyAlignment="1">
      <alignment horizontal="left" vertical="center"/>
    </xf>
    <xf numFmtId="0" fontId="12" fillId="6" borderId="17" xfId="0" applyFont="1" applyFill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20" fillId="3" borderId="16" xfId="0" applyFont="1" applyFill="1" applyBorder="1" applyAlignment="1">
      <alignment vertical="center"/>
    </xf>
    <xf numFmtId="0" fontId="15" fillId="7" borderId="23" xfId="0" applyFont="1" applyFill="1" applyBorder="1" applyAlignment="1">
      <alignment horizontal="right" vertical="center"/>
    </xf>
    <xf numFmtId="0" fontId="15" fillId="7" borderId="17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right" vertical="center"/>
    </xf>
    <xf numFmtId="0" fontId="7" fillId="0" borderId="37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47" xfId="0" applyFont="1" applyFill="1" applyBorder="1" applyAlignment="1">
      <alignment horizontal="right" vertical="center"/>
    </xf>
    <xf numFmtId="0" fontId="7" fillId="0" borderId="48" xfId="0" applyFont="1" applyBorder="1" applyAlignment="1">
      <alignment horizontal="left" vertical="center"/>
    </xf>
    <xf numFmtId="0" fontId="12" fillId="2" borderId="6" xfId="0" applyFont="1" applyFill="1" applyBorder="1" applyAlignment="1">
      <alignment horizontal="right" vertical="center"/>
    </xf>
    <xf numFmtId="0" fontId="7" fillId="0" borderId="49" xfId="0" applyFont="1" applyBorder="1" applyAlignment="1">
      <alignment horizontal="left" vertical="center"/>
    </xf>
    <xf numFmtId="0" fontId="7" fillId="2" borderId="50" xfId="0" applyFont="1" applyFill="1" applyBorder="1" applyAlignment="1">
      <alignment horizontal="right" vertical="center"/>
    </xf>
    <xf numFmtId="0" fontId="7" fillId="2" borderId="46" xfId="0" applyFont="1" applyFill="1" applyBorder="1" applyAlignment="1">
      <alignment vertical="center"/>
    </xf>
    <xf numFmtId="0" fontId="7" fillId="0" borderId="46" xfId="0" applyFont="1" applyBorder="1" applyAlignment="1">
      <alignment horizontal="center" vertical="center"/>
    </xf>
    <xf numFmtId="0" fontId="7" fillId="0" borderId="46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0" fontId="7" fillId="2" borderId="44" xfId="0" applyFont="1" applyFill="1" applyBorder="1" applyAlignment="1">
      <alignment horizontal="center" vertical="center"/>
    </xf>
    <xf numFmtId="0" fontId="7" fillId="0" borderId="45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7" fillId="0" borderId="51" xfId="0" applyFont="1" applyBorder="1" applyAlignment="1">
      <alignment vertical="center"/>
    </xf>
    <xf numFmtId="164" fontId="11" fillId="0" borderId="52" xfId="0" applyNumberFormat="1" applyFont="1" applyBorder="1" applyAlignment="1">
      <alignment horizontal="center" vertical="center"/>
    </xf>
    <xf numFmtId="0" fontId="21" fillId="2" borderId="5" xfId="0" applyFont="1" applyFill="1" applyBorder="1" applyAlignment="1">
      <alignment horizontal="right" vertical="center"/>
    </xf>
    <xf numFmtId="0" fontId="21" fillId="2" borderId="3" xfId="0" applyFont="1" applyFill="1" applyBorder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13" xfId="0" applyFont="1" applyBorder="1" applyAlignment="1">
      <alignment vertical="center"/>
    </xf>
    <xf numFmtId="164" fontId="11" fillId="0" borderId="53" xfId="0" applyNumberFormat="1" applyFont="1" applyBorder="1" applyAlignment="1">
      <alignment horizontal="center" vertical="center"/>
    </xf>
    <xf numFmtId="164" fontId="11" fillId="0" borderId="54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right" vertical="center"/>
    </xf>
    <xf numFmtId="0" fontId="21" fillId="0" borderId="1" xfId="0" applyFont="1" applyBorder="1" applyAlignment="1">
      <alignment vertical="center"/>
    </xf>
    <xf numFmtId="0" fontId="13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left" vertical="center"/>
    </xf>
  </cellXfs>
  <cellStyles count="5">
    <cellStyle name="Normal" xfId="4" xr:uid="{67266D0A-630D-4B25-9981-463DA5CA6C86}"/>
    <cellStyle name="Standaard" xfId="0" builtinId="0"/>
    <cellStyle name="Standaard 2" xfId="1" xr:uid="{00000000-0005-0000-0000-000001000000}"/>
    <cellStyle name="Standaard 2 2" xfId="3" xr:uid="{00000000-0005-0000-0000-000002000000}"/>
    <cellStyle name="Standaard 3" xfId="2" xr:uid="{00000000-0005-0000-0000-000003000000}"/>
  </cellStyles>
  <dxfs count="0"/>
  <tableStyles count="0" defaultTableStyle="TableStyleMedium9" defaultPivotStyle="PivotStyleLight16"/>
  <colors>
    <mruColors>
      <color rgb="FF663300"/>
      <color rgb="FF9966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4"/>
  <sheetViews>
    <sheetView tabSelected="1" zoomScale="90" zoomScaleNormal="90" workbookViewId="0">
      <pane xSplit="6" ySplit="4" topLeftCell="G6" activePane="bottomRight" state="frozen"/>
      <selection pane="topRight" activeCell="E1" sqref="E1"/>
      <selection pane="bottomLeft" activeCell="A5" sqref="A5"/>
      <selection pane="bottomRight" activeCell="M35" sqref="M35"/>
    </sheetView>
  </sheetViews>
  <sheetFormatPr defaultRowHeight="14.25" x14ac:dyDescent="0.2"/>
  <cols>
    <col min="1" max="1" width="6.42578125" style="5" customWidth="1"/>
    <col min="2" max="2" width="23.7109375" style="1" customWidth="1"/>
    <col min="3" max="3" width="6.85546875" style="1" customWidth="1"/>
    <col min="4" max="4" width="22" style="1" customWidth="1"/>
    <col min="5" max="5" width="22.85546875" style="1" customWidth="1"/>
    <col min="6" max="6" width="10.140625" style="1" customWidth="1"/>
    <col min="7" max="7" width="10.85546875" style="1" customWidth="1"/>
    <col min="8" max="8" width="4.28515625" style="1" customWidth="1"/>
    <col min="9" max="9" width="4.85546875" style="1" customWidth="1"/>
    <col min="10" max="10" width="6.5703125" style="1" customWidth="1"/>
    <col min="11" max="11" width="24.28515625" style="1" customWidth="1"/>
    <col min="12" max="12" width="7.7109375" style="1" customWidth="1"/>
    <col min="13" max="13" width="18.7109375" style="1" customWidth="1"/>
    <col min="14" max="14" width="32.42578125" style="1" customWidth="1"/>
    <col min="15" max="15" width="17.42578125" style="1" customWidth="1"/>
    <col min="16" max="16384" width="9.140625" style="1"/>
  </cols>
  <sheetData>
    <row r="1" spans="1:16" ht="6.75" customHeight="1" thickTop="1" x14ac:dyDescent="0.2">
      <c r="A1" s="129" t="s">
        <v>123</v>
      </c>
      <c r="B1" s="130"/>
      <c r="C1" s="130"/>
      <c r="D1" s="130"/>
      <c r="E1" s="130"/>
      <c r="F1" s="130"/>
      <c r="G1" s="131"/>
    </row>
    <row r="2" spans="1:16" ht="21.75" customHeight="1" thickBot="1" x14ac:dyDescent="0.25">
      <c r="A2" s="132"/>
      <c r="B2" s="133"/>
      <c r="C2" s="133"/>
      <c r="D2" s="133"/>
      <c r="E2" s="133"/>
      <c r="F2" s="133"/>
      <c r="G2" s="134"/>
    </row>
    <row r="3" spans="1:16" s="2" customFormat="1" ht="15.75" customHeight="1" thickTop="1" x14ac:dyDescent="0.25">
      <c r="A3" s="16" t="s">
        <v>0</v>
      </c>
      <c r="B3" s="17" t="s">
        <v>1</v>
      </c>
      <c r="C3" s="17" t="s">
        <v>2</v>
      </c>
      <c r="D3" s="17" t="s">
        <v>3</v>
      </c>
      <c r="E3" s="18" t="s">
        <v>4</v>
      </c>
      <c r="F3" s="78" t="s">
        <v>26</v>
      </c>
      <c r="G3" s="80" t="s">
        <v>27</v>
      </c>
      <c r="J3" s="1"/>
      <c r="K3" s="1"/>
      <c r="L3" s="1"/>
      <c r="M3" s="1"/>
      <c r="N3" s="1"/>
    </row>
    <row r="4" spans="1:16" ht="16.5" thickBot="1" x14ac:dyDescent="0.25">
      <c r="A4" s="19"/>
      <c r="B4" s="20"/>
      <c r="C4" s="20" t="s">
        <v>5</v>
      </c>
      <c r="D4" s="20"/>
      <c r="E4" s="21" t="s">
        <v>6</v>
      </c>
      <c r="F4" s="79" t="s">
        <v>25</v>
      </c>
      <c r="G4" s="81" t="s">
        <v>25</v>
      </c>
    </row>
    <row r="5" spans="1:16" ht="16.5" hidden="1" thickBot="1" x14ac:dyDescent="0.25">
      <c r="A5" s="11"/>
      <c r="B5" s="9"/>
      <c r="C5" s="9"/>
      <c r="D5" s="9"/>
      <c r="E5" s="9"/>
      <c r="F5" s="12"/>
      <c r="G5" s="13"/>
    </row>
    <row r="6" spans="1:16" ht="35.25" customHeight="1" thickTop="1" thickBot="1" x14ac:dyDescent="0.25">
      <c r="A6" s="82" t="s">
        <v>64</v>
      </c>
      <c r="B6" s="66"/>
      <c r="C6" s="67"/>
      <c r="D6" s="67"/>
      <c r="E6" s="68"/>
      <c r="F6" s="36" t="s">
        <v>63</v>
      </c>
      <c r="G6" s="38"/>
      <c r="O6" s="10"/>
      <c r="P6" s="10"/>
    </row>
    <row r="7" spans="1:16" ht="18.75" customHeight="1" thickTop="1" thickBot="1" x14ac:dyDescent="0.25">
      <c r="A7" s="83"/>
      <c r="B7" s="42" t="s">
        <v>47</v>
      </c>
      <c r="C7" s="43"/>
      <c r="D7" s="84"/>
      <c r="E7" s="84"/>
      <c r="F7" s="61"/>
      <c r="G7" s="60"/>
      <c r="P7" s="9"/>
    </row>
    <row r="8" spans="1:16" ht="16.5" customHeight="1" thickTop="1" x14ac:dyDescent="0.2">
      <c r="A8" s="108" t="s">
        <v>105</v>
      </c>
      <c r="B8" s="109" t="s">
        <v>106</v>
      </c>
      <c r="C8" s="110" t="s">
        <v>32</v>
      </c>
      <c r="D8" s="111" t="s">
        <v>29</v>
      </c>
      <c r="E8" s="112" t="s">
        <v>107</v>
      </c>
      <c r="F8" s="70">
        <v>0.66666666666666663</v>
      </c>
      <c r="G8" s="71">
        <f>F14+TIME(0,4,0)</f>
        <v>0.68611111111111101</v>
      </c>
      <c r="H8" s="1">
        <v>1</v>
      </c>
      <c r="P8" s="9"/>
    </row>
    <row r="9" spans="1:16" ht="16.5" customHeight="1" x14ac:dyDescent="0.2">
      <c r="A9" s="108" t="s">
        <v>48</v>
      </c>
      <c r="B9" s="113" t="s">
        <v>41</v>
      </c>
      <c r="C9" s="114" t="s">
        <v>31</v>
      </c>
      <c r="D9" s="115" t="s">
        <v>42</v>
      </c>
      <c r="E9" s="116" t="s">
        <v>43</v>
      </c>
      <c r="F9" s="30">
        <f>F8+TIME(0,4,0)</f>
        <v>0.6694444444444444</v>
      </c>
      <c r="G9" s="22">
        <f>G8+TIME(0,3,0)</f>
        <v>0.68819444444444433</v>
      </c>
      <c r="H9" s="1">
        <v>1</v>
      </c>
      <c r="P9" s="10"/>
    </row>
    <row r="10" spans="1:16" ht="16.5" customHeight="1" x14ac:dyDescent="0.2">
      <c r="A10" s="108" t="s">
        <v>56</v>
      </c>
      <c r="B10" s="117" t="s">
        <v>55</v>
      </c>
      <c r="C10" s="118" t="s">
        <v>31</v>
      </c>
      <c r="D10" s="119" t="s">
        <v>54</v>
      </c>
      <c r="E10" s="120" t="s">
        <v>53</v>
      </c>
      <c r="F10" s="30">
        <f t="shared" ref="F10" si="0">F9+TIME(0,4,0)</f>
        <v>0.67222222222222217</v>
      </c>
      <c r="G10" s="22">
        <f t="shared" ref="G10" si="1">G9+TIME(0,3,0)</f>
        <v>0.69027777777777766</v>
      </c>
      <c r="H10" s="1">
        <v>1</v>
      </c>
      <c r="P10" s="10"/>
    </row>
    <row r="11" spans="1:16" ht="16.5" customHeight="1" x14ac:dyDescent="0.2">
      <c r="A11" s="108" t="s">
        <v>103</v>
      </c>
      <c r="B11" s="109" t="s">
        <v>104</v>
      </c>
      <c r="C11" s="110" t="s">
        <v>31</v>
      </c>
      <c r="D11" s="111" t="s">
        <v>29</v>
      </c>
      <c r="E11" s="112" t="s">
        <v>107</v>
      </c>
      <c r="F11" s="27">
        <f>F10+TIME(0,4,0)</f>
        <v>0.67499999999999993</v>
      </c>
      <c r="G11" s="25">
        <f>G10+TIME(0,3,0)</f>
        <v>0.69236111111111098</v>
      </c>
      <c r="H11" s="1">
        <v>1</v>
      </c>
      <c r="P11" s="10"/>
    </row>
    <row r="12" spans="1:16" ht="16.5" customHeight="1" x14ac:dyDescent="0.2">
      <c r="A12" s="127" t="s">
        <v>117</v>
      </c>
      <c r="B12" s="128" t="s">
        <v>118</v>
      </c>
      <c r="C12" s="121" t="s">
        <v>31</v>
      </c>
      <c r="D12" s="128" t="s">
        <v>54</v>
      </c>
      <c r="E12" s="124" t="s">
        <v>119</v>
      </c>
      <c r="F12" s="27">
        <f>F11+TIME(0,4,0)</f>
        <v>0.6777777777777777</v>
      </c>
      <c r="G12" s="25">
        <f>G11+TIME(0,3,0)</f>
        <v>0.69444444444444431</v>
      </c>
      <c r="H12" s="1">
        <v>1</v>
      </c>
      <c r="P12" s="10"/>
    </row>
    <row r="13" spans="1:16" ht="16.5" customHeight="1" x14ac:dyDescent="0.2">
      <c r="A13" s="108">
        <v>4571</v>
      </c>
      <c r="B13" s="119" t="s">
        <v>44</v>
      </c>
      <c r="C13" s="121" t="s">
        <v>32</v>
      </c>
      <c r="D13" s="122" t="s">
        <v>45</v>
      </c>
      <c r="E13" s="123" t="s">
        <v>46</v>
      </c>
      <c r="F13" s="26">
        <f>F12+TIME(0,4,0)</f>
        <v>0.68055555555555547</v>
      </c>
      <c r="G13" s="28">
        <f>G12+TIME(0,3,0)</f>
        <v>0.69652777777777763</v>
      </c>
      <c r="H13" s="1">
        <v>1</v>
      </c>
      <c r="P13" s="10"/>
    </row>
    <row r="14" spans="1:16" ht="16.5" customHeight="1" thickBot="1" x14ac:dyDescent="0.25">
      <c r="A14" s="108" t="s">
        <v>65</v>
      </c>
      <c r="B14" s="109" t="s">
        <v>112</v>
      </c>
      <c r="C14" s="121" t="s">
        <v>32</v>
      </c>
      <c r="D14" s="111" t="s">
        <v>66</v>
      </c>
      <c r="E14" s="124" t="s">
        <v>67</v>
      </c>
      <c r="F14" s="27">
        <f>F13+TIME(0,4,0)</f>
        <v>0.68333333333333324</v>
      </c>
      <c r="G14" s="25">
        <f>G13+TIME(0,3,0)</f>
        <v>0.69861111111111096</v>
      </c>
      <c r="H14" s="1">
        <v>1</v>
      </c>
      <c r="P14" s="10"/>
    </row>
    <row r="15" spans="1:16" ht="17.25" thickTop="1" thickBot="1" x14ac:dyDescent="0.25">
      <c r="A15" s="75"/>
      <c r="B15" s="76" t="s">
        <v>124</v>
      </c>
      <c r="C15" s="34"/>
      <c r="D15" s="77"/>
      <c r="E15" s="77"/>
      <c r="F15" s="36">
        <f>G14+TIME(0,4,0)</f>
        <v>0.70138888888888873</v>
      </c>
      <c r="G15" s="14"/>
      <c r="P15" s="10"/>
    </row>
    <row r="16" spans="1:16" ht="16.5" customHeight="1" thickTop="1" x14ac:dyDescent="0.2">
      <c r="A16" s="97">
        <v>1616</v>
      </c>
      <c r="B16" s="98" t="s">
        <v>99</v>
      </c>
      <c r="C16" s="99" t="s">
        <v>30</v>
      </c>
      <c r="D16" s="100" t="s">
        <v>100</v>
      </c>
      <c r="E16" s="52" t="s">
        <v>101</v>
      </c>
      <c r="F16" s="72">
        <f>F15+TIME(0,15,0)</f>
        <v>0.71180555555555536</v>
      </c>
      <c r="G16" s="73">
        <f>F20+TIME(0,4,0)</f>
        <v>0.7256944444444442</v>
      </c>
      <c r="H16" s="1">
        <v>1</v>
      </c>
      <c r="O16"/>
      <c r="P16" s="10"/>
    </row>
    <row r="17" spans="1:16" ht="16.5" customHeight="1" x14ac:dyDescent="0.2">
      <c r="A17" s="56">
        <v>3805</v>
      </c>
      <c r="B17" s="54" t="s">
        <v>38</v>
      </c>
      <c r="C17" s="55" t="s">
        <v>30</v>
      </c>
      <c r="D17" s="54" t="s">
        <v>39</v>
      </c>
      <c r="E17" s="57" t="s">
        <v>40</v>
      </c>
      <c r="F17" s="23">
        <f>F16+TIME(0,4,0)</f>
        <v>0.71458333333333313</v>
      </c>
      <c r="G17" s="25">
        <f t="shared" ref="G17:G19" si="2">G16+TIME(0,3,0)</f>
        <v>0.72777777777777752</v>
      </c>
      <c r="H17" s="1">
        <v>1</v>
      </c>
      <c r="O17" s="10"/>
      <c r="P17" s="10"/>
    </row>
    <row r="18" spans="1:16" ht="16.5" customHeight="1" x14ac:dyDescent="0.2">
      <c r="A18" s="59">
        <v>4962</v>
      </c>
      <c r="B18" s="51" t="s">
        <v>50</v>
      </c>
      <c r="C18" s="45" t="s">
        <v>30</v>
      </c>
      <c r="D18" s="51" t="s">
        <v>51</v>
      </c>
      <c r="E18" s="52" t="s">
        <v>49</v>
      </c>
      <c r="F18" s="23">
        <f>F17+TIME(0,4,0)</f>
        <v>0.71736111111111089</v>
      </c>
      <c r="G18" s="25">
        <f t="shared" si="2"/>
        <v>0.72986111111111085</v>
      </c>
      <c r="H18" s="1">
        <v>1</v>
      </c>
      <c r="O18"/>
      <c r="P18" s="10"/>
    </row>
    <row r="19" spans="1:16" ht="16.5" customHeight="1" x14ac:dyDescent="0.2">
      <c r="A19" s="56">
        <v>1138</v>
      </c>
      <c r="B19" s="54" t="s">
        <v>120</v>
      </c>
      <c r="C19" s="55" t="s">
        <v>30</v>
      </c>
      <c r="D19" s="54" t="s">
        <v>121</v>
      </c>
      <c r="E19" s="57" t="s">
        <v>122</v>
      </c>
      <c r="F19" s="23">
        <f>F18+TIME(0,4,0)</f>
        <v>0.72013888888888866</v>
      </c>
      <c r="G19" s="25">
        <f t="shared" si="2"/>
        <v>0.73194444444444418</v>
      </c>
      <c r="H19" s="1">
        <v>1</v>
      </c>
      <c r="O19"/>
      <c r="P19" s="10"/>
    </row>
    <row r="20" spans="1:16" ht="16.5" customHeight="1" thickBot="1" x14ac:dyDescent="0.25">
      <c r="A20" s="46" t="s">
        <v>36</v>
      </c>
      <c r="B20" s="53" t="s">
        <v>33</v>
      </c>
      <c r="C20" s="45" t="s">
        <v>30</v>
      </c>
      <c r="D20" s="37" t="s">
        <v>34</v>
      </c>
      <c r="E20" s="44" t="s">
        <v>35</v>
      </c>
      <c r="F20" s="27">
        <f>F19+TIME(0,4,0)</f>
        <v>0.72291666666666643</v>
      </c>
      <c r="G20" s="25">
        <f>G19+TIME(0,3,0)</f>
        <v>0.7340277777777775</v>
      </c>
      <c r="H20" s="1">
        <v>1</v>
      </c>
      <c r="O20"/>
      <c r="P20" s="10"/>
    </row>
    <row r="21" spans="1:16" ht="16.5" customHeight="1" thickTop="1" thickBot="1" x14ac:dyDescent="0.25">
      <c r="A21" s="75"/>
      <c r="B21" s="76" t="s">
        <v>52</v>
      </c>
      <c r="C21" s="34"/>
      <c r="D21" s="77"/>
      <c r="E21" s="77"/>
      <c r="F21" s="74">
        <f>G20+TIME(0,8,0)</f>
        <v>0.73958333333333304</v>
      </c>
      <c r="G21" s="31"/>
      <c r="O21"/>
      <c r="P21" s="35"/>
    </row>
    <row r="22" spans="1:16" ht="16.5" customHeight="1" thickTop="1" x14ac:dyDescent="0.2">
      <c r="A22" s="46">
        <v>4430</v>
      </c>
      <c r="B22" s="37" t="s">
        <v>72</v>
      </c>
      <c r="C22" s="45" t="s">
        <v>31</v>
      </c>
      <c r="D22" s="37" t="s">
        <v>59</v>
      </c>
      <c r="E22" s="44" t="s">
        <v>73</v>
      </c>
      <c r="F22" s="72">
        <f>F21+TIME(0,25,0)</f>
        <v>0.7569444444444442</v>
      </c>
      <c r="G22" s="73">
        <f>F28+TIME(0,4,0)</f>
        <v>0.77361111111111081</v>
      </c>
      <c r="H22" s="1">
        <v>1</v>
      </c>
      <c r="O22"/>
      <c r="P22" s="35"/>
    </row>
    <row r="23" spans="1:16" ht="16.5" customHeight="1" x14ac:dyDescent="0.2">
      <c r="A23" s="46">
        <v>2173</v>
      </c>
      <c r="B23" s="37" t="s">
        <v>57</v>
      </c>
      <c r="C23" s="45" t="s">
        <v>31</v>
      </c>
      <c r="D23" s="50" t="s">
        <v>54</v>
      </c>
      <c r="E23" s="44" t="s">
        <v>58</v>
      </c>
      <c r="F23" s="26">
        <f>F22+TIME(0,4,0)</f>
        <v>0.75972222222222197</v>
      </c>
      <c r="G23" s="28">
        <f t="shared" ref="G23:G28" si="3">G22+TIME(0,3,0)</f>
        <v>0.77569444444444413</v>
      </c>
      <c r="H23" s="1">
        <v>1</v>
      </c>
      <c r="O23"/>
      <c r="P23" s="35"/>
    </row>
    <row r="24" spans="1:16" ht="16.5" customHeight="1" x14ac:dyDescent="0.2">
      <c r="A24" s="87" t="s">
        <v>68</v>
      </c>
      <c r="B24" s="51" t="s">
        <v>69</v>
      </c>
      <c r="C24" s="45" t="s">
        <v>37</v>
      </c>
      <c r="D24" s="51" t="s">
        <v>66</v>
      </c>
      <c r="E24" s="88" t="s">
        <v>70</v>
      </c>
      <c r="F24" s="125">
        <f>F23+TIME(0,4,0)</f>
        <v>0.76249999999999973</v>
      </c>
      <c r="G24" s="126">
        <f>G23+TIME(0,3,0)</f>
        <v>0.77777777777777746</v>
      </c>
      <c r="H24" s="1">
        <v>1</v>
      </c>
      <c r="O24"/>
      <c r="P24" s="35"/>
    </row>
    <row r="25" spans="1:16" ht="16.5" customHeight="1" x14ac:dyDescent="0.2">
      <c r="A25" s="46"/>
      <c r="B25" s="89"/>
      <c r="C25" s="90"/>
      <c r="D25" s="91"/>
      <c r="E25" s="9" t="s">
        <v>71</v>
      </c>
      <c r="F25" s="23"/>
      <c r="G25" s="24"/>
      <c r="O25"/>
      <c r="P25" s="35"/>
    </row>
    <row r="26" spans="1:16" ht="16.5" customHeight="1" x14ac:dyDescent="0.2">
      <c r="A26" s="46">
        <v>3560</v>
      </c>
      <c r="B26" s="53" t="s">
        <v>28</v>
      </c>
      <c r="C26" s="45" t="s">
        <v>32</v>
      </c>
      <c r="D26" s="37" t="s">
        <v>29</v>
      </c>
      <c r="E26" s="58" t="s">
        <v>102</v>
      </c>
      <c r="F26" s="23">
        <f>F24+TIME(0,4,0)</f>
        <v>0.7652777777777775</v>
      </c>
      <c r="G26" s="25">
        <f>G24+TIME(0,3,0)</f>
        <v>0.77986111111111078</v>
      </c>
      <c r="H26" s="1">
        <v>1</v>
      </c>
      <c r="O26"/>
      <c r="P26" s="35"/>
    </row>
    <row r="27" spans="1:16" ht="16.5" customHeight="1" x14ac:dyDescent="0.2">
      <c r="A27" s="92">
        <v>5261</v>
      </c>
      <c r="B27" s="48" t="s">
        <v>74</v>
      </c>
      <c r="C27" s="45" t="s">
        <v>32</v>
      </c>
      <c r="D27" s="51" t="s">
        <v>75</v>
      </c>
      <c r="E27" s="51" t="s">
        <v>76</v>
      </c>
      <c r="F27" s="23">
        <f t="shared" ref="F27" si="4">F26+TIME(0,4,0)</f>
        <v>0.76805555555555527</v>
      </c>
      <c r="G27" s="25">
        <f t="shared" si="3"/>
        <v>0.78194444444444411</v>
      </c>
      <c r="H27" s="1">
        <v>1</v>
      </c>
      <c r="P27" s="35"/>
    </row>
    <row r="28" spans="1:16" ht="16.5" customHeight="1" thickBot="1" x14ac:dyDescent="0.25">
      <c r="A28" s="46" t="s">
        <v>77</v>
      </c>
      <c r="B28" s="53" t="s">
        <v>78</v>
      </c>
      <c r="C28" s="45" t="s">
        <v>32</v>
      </c>
      <c r="D28" s="37" t="s">
        <v>9</v>
      </c>
      <c r="E28" s="50" t="s">
        <v>79</v>
      </c>
      <c r="F28" s="23">
        <f>F27+TIME(0,4,0)</f>
        <v>0.77083333333333304</v>
      </c>
      <c r="G28" s="25">
        <f t="shared" si="3"/>
        <v>0.78402777777777743</v>
      </c>
      <c r="H28" s="1">
        <v>1</v>
      </c>
      <c r="P28" s="35"/>
    </row>
    <row r="29" spans="1:16" ht="16.5" customHeight="1" thickTop="1" thickBot="1" x14ac:dyDescent="0.25">
      <c r="A29" s="40"/>
      <c r="B29" s="29"/>
      <c r="C29" s="32"/>
      <c r="D29" s="33"/>
      <c r="E29" s="33"/>
      <c r="F29" s="36">
        <f>G28+TIME(0,6,0)</f>
        <v>0.78819444444444409</v>
      </c>
      <c r="G29" s="15"/>
      <c r="P29" s="10"/>
    </row>
    <row r="30" spans="1:16" ht="16.5" customHeight="1" thickTop="1" x14ac:dyDescent="0.2">
      <c r="A30" s="46" t="s">
        <v>80</v>
      </c>
      <c r="B30" s="53" t="s">
        <v>81</v>
      </c>
      <c r="C30" s="45" t="s">
        <v>32</v>
      </c>
      <c r="D30" s="37" t="s">
        <v>82</v>
      </c>
      <c r="E30" s="50" t="s">
        <v>83</v>
      </c>
      <c r="F30" s="72">
        <f>SUM(F29)</f>
        <v>0.78819444444444409</v>
      </c>
      <c r="G30" s="73">
        <f>F34+TIME(0,4,0)</f>
        <v>0.80208333333333293</v>
      </c>
      <c r="H30" s="1">
        <v>1</v>
      </c>
      <c r="P30" s="10"/>
    </row>
    <row r="31" spans="1:16" ht="16.5" customHeight="1" x14ac:dyDescent="0.2">
      <c r="A31" s="46">
        <v>5314</v>
      </c>
      <c r="B31" s="51" t="s">
        <v>60</v>
      </c>
      <c r="C31" s="45" t="s">
        <v>32</v>
      </c>
      <c r="D31" s="51" t="s">
        <v>61</v>
      </c>
      <c r="E31" s="52" t="s">
        <v>62</v>
      </c>
      <c r="F31" s="23">
        <f>F30+TIME(0,4,0)</f>
        <v>0.79097222222222185</v>
      </c>
      <c r="G31" s="25">
        <f>G30+TIME(0,3,0)</f>
        <v>0.80416666666666625</v>
      </c>
      <c r="H31" s="1">
        <v>1</v>
      </c>
      <c r="P31" s="10"/>
    </row>
    <row r="32" spans="1:16" ht="16.5" customHeight="1" x14ac:dyDescent="0.2">
      <c r="A32" s="97" t="s">
        <v>113</v>
      </c>
      <c r="B32" s="100" t="s">
        <v>114</v>
      </c>
      <c r="C32" s="99" t="s">
        <v>32</v>
      </c>
      <c r="D32" s="105" t="s">
        <v>115</v>
      </c>
      <c r="E32" s="106" t="s">
        <v>116</v>
      </c>
      <c r="F32" s="27">
        <f t="shared" ref="F32:F33" si="5">F31+TIME(0,4,0)</f>
        <v>0.79374999999999962</v>
      </c>
      <c r="G32" s="22">
        <f t="shared" ref="G32:G33" si="6">G31+TIME(0,3,0)</f>
        <v>0.80624999999999958</v>
      </c>
      <c r="H32" s="1">
        <v>1</v>
      </c>
      <c r="P32" s="10"/>
    </row>
    <row r="33" spans="1:16" ht="16.5" customHeight="1" x14ac:dyDescent="0.2">
      <c r="A33" s="63">
        <v>704</v>
      </c>
      <c r="B33" s="85" t="s">
        <v>23</v>
      </c>
      <c r="C33" s="47" t="s">
        <v>32</v>
      </c>
      <c r="D33" s="86" t="s">
        <v>9</v>
      </c>
      <c r="E33" s="94" t="s">
        <v>24</v>
      </c>
      <c r="F33" s="27">
        <f t="shared" si="5"/>
        <v>0.79652777777777739</v>
      </c>
      <c r="G33" s="22">
        <f t="shared" si="6"/>
        <v>0.8083333333333329</v>
      </c>
      <c r="H33" s="1">
        <v>1</v>
      </c>
      <c r="P33" s="10"/>
    </row>
    <row r="34" spans="1:16" ht="16.5" customHeight="1" thickBot="1" x14ac:dyDescent="0.25">
      <c r="A34" s="95">
        <v>1743</v>
      </c>
      <c r="B34" s="53" t="s">
        <v>93</v>
      </c>
      <c r="C34" s="55" t="s">
        <v>32</v>
      </c>
      <c r="D34" s="37" t="s">
        <v>94</v>
      </c>
      <c r="E34" s="96" t="s">
        <v>95</v>
      </c>
      <c r="F34" s="107">
        <f>F33+TIME(0,4,0)</f>
        <v>0.79930555555555516</v>
      </c>
      <c r="G34" s="22">
        <f>G33+TIME(0,3,0)</f>
        <v>0.81041666666666623</v>
      </c>
      <c r="H34" s="1">
        <v>1</v>
      </c>
      <c r="P34" s="10"/>
    </row>
    <row r="35" spans="1:16" ht="15.75" customHeight="1" thickTop="1" thickBot="1" x14ac:dyDescent="0.25">
      <c r="A35" s="40"/>
      <c r="B35" s="29"/>
      <c r="C35" s="32"/>
      <c r="D35" s="33"/>
      <c r="E35" s="33"/>
      <c r="F35" s="36">
        <f>G34+TIME(0,6,0)</f>
        <v>0.81458333333333288</v>
      </c>
      <c r="G35" s="15"/>
    </row>
    <row r="36" spans="1:16" ht="15.75" customHeight="1" thickTop="1" x14ac:dyDescent="0.2">
      <c r="A36" s="46">
        <v>4490</v>
      </c>
      <c r="B36" s="53" t="s">
        <v>84</v>
      </c>
      <c r="C36" s="45" t="s">
        <v>32</v>
      </c>
      <c r="D36" s="50" t="s">
        <v>85</v>
      </c>
      <c r="E36" s="50" t="s">
        <v>86</v>
      </c>
      <c r="F36" s="72">
        <f>SUM(F35)</f>
        <v>0.81458333333333288</v>
      </c>
      <c r="G36" s="73">
        <f>F41+TIME(0,4,0)</f>
        <v>0.82847222222222172</v>
      </c>
      <c r="H36" s="1">
        <v>1</v>
      </c>
    </row>
    <row r="37" spans="1:16" ht="15.75" customHeight="1" x14ac:dyDescent="0.2">
      <c r="A37" s="46">
        <v>5283</v>
      </c>
      <c r="B37" s="53" t="s">
        <v>87</v>
      </c>
      <c r="C37" s="45" t="s">
        <v>32</v>
      </c>
      <c r="D37" s="37" t="s">
        <v>88</v>
      </c>
      <c r="E37" s="50" t="s">
        <v>89</v>
      </c>
      <c r="F37" s="23">
        <f>F36+TIME(0,4,0)</f>
        <v>0.81736111111111065</v>
      </c>
      <c r="G37" s="25">
        <f>G36+TIME(0,3,0)</f>
        <v>0.83055555555555505</v>
      </c>
      <c r="H37" s="1">
        <v>1</v>
      </c>
    </row>
    <row r="38" spans="1:16" ht="15.75" customHeight="1" x14ac:dyDescent="0.2">
      <c r="A38" s="87">
        <v>4817</v>
      </c>
      <c r="B38" s="48" t="s">
        <v>96</v>
      </c>
      <c r="C38" s="49" t="s">
        <v>32</v>
      </c>
      <c r="D38" s="37" t="s">
        <v>97</v>
      </c>
      <c r="E38" s="44" t="s">
        <v>98</v>
      </c>
      <c r="F38" s="23">
        <f>F37+TIME(0,4,0)</f>
        <v>0.82013888888888842</v>
      </c>
      <c r="G38" s="25">
        <f>G37+TIME(0,3,0)</f>
        <v>0.83263888888888837</v>
      </c>
      <c r="H38" s="1">
        <v>1</v>
      </c>
    </row>
    <row r="39" spans="1:16" ht="15.75" customHeight="1" x14ac:dyDescent="0.2">
      <c r="A39" s="87">
        <v>4169</v>
      </c>
      <c r="B39" s="48" t="s">
        <v>108</v>
      </c>
      <c r="C39" s="49" t="s">
        <v>32</v>
      </c>
      <c r="D39" s="37" t="s">
        <v>109</v>
      </c>
      <c r="E39" s="101" t="s">
        <v>110</v>
      </c>
      <c r="F39" s="125">
        <f t="shared" ref="F39" si="7">F38+TIME(0,4,0)</f>
        <v>0.82291666666666619</v>
      </c>
      <c r="G39" s="126">
        <f t="shared" ref="G39" si="8">G38+TIME(0,3,0)</f>
        <v>0.8347222222222217</v>
      </c>
      <c r="H39" s="1">
        <v>1</v>
      </c>
    </row>
    <row r="40" spans="1:16" ht="15.75" customHeight="1" x14ac:dyDescent="0.2">
      <c r="A40" s="87"/>
      <c r="B40" s="102"/>
      <c r="C40" s="103"/>
      <c r="D40" s="104"/>
      <c r="E40" s="62" t="s">
        <v>111</v>
      </c>
      <c r="F40" s="23"/>
      <c r="G40" s="24"/>
    </row>
    <row r="41" spans="1:16" ht="15.75" customHeight="1" thickBot="1" x14ac:dyDescent="0.25">
      <c r="A41" s="93">
        <v>2027</v>
      </c>
      <c r="B41" s="53" t="s">
        <v>90</v>
      </c>
      <c r="C41" s="45" t="s">
        <v>32</v>
      </c>
      <c r="D41" s="37" t="s">
        <v>91</v>
      </c>
      <c r="E41" s="44" t="s">
        <v>92</v>
      </c>
      <c r="F41" s="27">
        <f>F39+TIME(0,4,0)</f>
        <v>0.82569444444444395</v>
      </c>
      <c r="G41" s="22">
        <f>G39+TIME(0,3,0)</f>
        <v>0.83680555555555503</v>
      </c>
      <c r="H41" s="1">
        <v>1</v>
      </c>
    </row>
    <row r="42" spans="1:16" ht="27.75" customHeight="1" thickTop="1" thickBot="1" x14ac:dyDescent="0.25">
      <c r="A42" s="39"/>
      <c r="B42" s="39" t="s">
        <v>125</v>
      </c>
      <c r="C42" s="64"/>
      <c r="D42" s="65"/>
      <c r="E42" s="65"/>
      <c r="F42" s="36">
        <f>G41+TIME(0,10,0)</f>
        <v>0.84374999999999944</v>
      </c>
      <c r="G42" s="69"/>
    </row>
    <row r="43" spans="1:16" ht="15.75" customHeight="1" thickTop="1" thickBot="1" x14ac:dyDescent="0.3">
      <c r="A43" s="1"/>
      <c r="H43" s="41">
        <f>SUM(H8:H34)</f>
        <v>23</v>
      </c>
    </row>
    <row r="44" spans="1:16" ht="15.75" customHeight="1" thickTop="1" x14ac:dyDescent="0.2">
      <c r="A44" s="1"/>
    </row>
    <row r="45" spans="1:16" ht="15.75" customHeight="1" x14ac:dyDescent="0.2">
      <c r="A45" s="1"/>
    </row>
    <row r="46" spans="1:16" x14ac:dyDescent="0.2">
      <c r="A46" s="1"/>
    </row>
    <row r="47" spans="1:16" ht="15.75" customHeight="1" x14ac:dyDescent="0.2">
      <c r="A47" s="1"/>
    </row>
    <row r="48" spans="1:16" x14ac:dyDescent="0.2">
      <c r="A48" s="1"/>
    </row>
    <row r="49" spans="1:15" x14ac:dyDescent="0.2">
      <c r="A49" s="1"/>
    </row>
    <row r="50" spans="1:15" x14ac:dyDescent="0.2">
      <c r="A50" s="1"/>
    </row>
    <row r="51" spans="1:15" x14ac:dyDescent="0.2">
      <c r="A51" s="1"/>
    </row>
    <row r="52" spans="1:15" x14ac:dyDescent="0.2">
      <c r="A52" s="1"/>
    </row>
    <row r="53" spans="1:15" x14ac:dyDescent="0.2">
      <c r="A53" s="1"/>
    </row>
    <row r="54" spans="1:15" x14ac:dyDescent="0.2">
      <c r="A54" s="1"/>
    </row>
    <row r="55" spans="1:15" x14ac:dyDescent="0.2">
      <c r="A55" s="1"/>
    </row>
    <row r="56" spans="1:15" ht="15.75" customHeight="1" x14ac:dyDescent="0.2">
      <c r="A56" s="1"/>
    </row>
    <row r="57" spans="1:15" ht="15.75" customHeight="1" x14ac:dyDescent="0.2">
      <c r="A57" s="1"/>
    </row>
    <row r="58" spans="1:15" x14ac:dyDescent="0.2">
      <c r="A58" s="1"/>
    </row>
    <row r="59" spans="1:15" x14ac:dyDescent="0.2">
      <c r="A59" s="1"/>
    </row>
    <row r="60" spans="1:15" ht="15.75" x14ac:dyDescent="0.2">
      <c r="A60" s="1"/>
      <c r="O60" s="10"/>
    </row>
    <row r="61" spans="1:15" ht="15.75" x14ac:dyDescent="0.2">
      <c r="A61" s="1"/>
      <c r="O61" s="10"/>
    </row>
    <row r="62" spans="1:15" x14ac:dyDescent="0.2">
      <c r="A62" s="1"/>
    </row>
    <row r="63" spans="1:15" ht="15.75" x14ac:dyDescent="0.2">
      <c r="A63" s="1"/>
      <c r="F63" s="10"/>
      <c r="O63" s="10"/>
    </row>
    <row r="64" spans="1:15" ht="15.75" x14ac:dyDescent="0.2">
      <c r="A64" s="1"/>
      <c r="F64" s="10"/>
      <c r="O64" s="10"/>
    </row>
    <row r="65" spans="1:8" x14ac:dyDescent="0.2">
      <c r="A65" s="1"/>
    </row>
    <row r="66" spans="1:8" ht="15.75" x14ac:dyDescent="0.2">
      <c r="A66" s="1"/>
      <c r="F66" s="10"/>
    </row>
    <row r="67" spans="1:8" ht="15.75" x14ac:dyDescent="0.2">
      <c r="A67" s="1"/>
      <c r="F67" s="10"/>
    </row>
    <row r="68" spans="1:8" x14ac:dyDescent="0.2">
      <c r="A68" s="1"/>
    </row>
    <row r="69" spans="1:8" x14ac:dyDescent="0.2">
      <c r="A69" s="1"/>
    </row>
    <row r="70" spans="1:8" x14ac:dyDescent="0.2">
      <c r="A70" s="1"/>
    </row>
    <row r="71" spans="1:8" x14ac:dyDescent="0.2">
      <c r="A71" s="1"/>
    </row>
    <row r="72" spans="1:8" x14ac:dyDescent="0.2">
      <c r="A72" s="1"/>
    </row>
    <row r="73" spans="1:8" x14ac:dyDescent="0.2">
      <c r="A73" s="1"/>
    </row>
    <row r="74" spans="1:8" x14ac:dyDescent="0.2">
      <c r="A74" s="1"/>
      <c r="H74" s="3"/>
    </row>
    <row r="75" spans="1:8" x14ac:dyDescent="0.2">
      <c r="A75" s="1"/>
    </row>
    <row r="76" spans="1:8" x14ac:dyDescent="0.2">
      <c r="A76" s="1"/>
    </row>
    <row r="77" spans="1:8" x14ac:dyDescent="0.2">
      <c r="A77" s="1"/>
    </row>
    <row r="78" spans="1:8" x14ac:dyDescent="0.2">
      <c r="A78" s="1"/>
    </row>
    <row r="79" spans="1:8" x14ac:dyDescent="0.2">
      <c r="A79" s="1"/>
      <c r="F79"/>
    </row>
    <row r="80" spans="1:8" x14ac:dyDescent="0.2">
      <c r="A80" s="1"/>
    </row>
    <row r="81" spans="1:8" x14ac:dyDescent="0.2">
      <c r="A81" s="1"/>
    </row>
    <row r="82" spans="1:8" x14ac:dyDescent="0.2">
      <c r="A82" s="1"/>
    </row>
    <row r="83" spans="1:8" x14ac:dyDescent="0.2">
      <c r="A83" s="1"/>
      <c r="H83" s="4"/>
    </row>
    <row r="84" spans="1:8" x14ac:dyDescent="0.2">
      <c r="A84" s="1"/>
    </row>
    <row r="85" spans="1:8" x14ac:dyDescent="0.2">
      <c r="A85" s="1"/>
    </row>
    <row r="86" spans="1:8" x14ac:dyDescent="0.2">
      <c r="A86" s="1"/>
    </row>
    <row r="87" spans="1:8" x14ac:dyDescent="0.2">
      <c r="A87" s="1"/>
    </row>
    <row r="88" spans="1:8" x14ac:dyDescent="0.2">
      <c r="A88" s="1"/>
    </row>
    <row r="89" spans="1:8" x14ac:dyDescent="0.2">
      <c r="A89" s="1"/>
    </row>
    <row r="90" spans="1:8" x14ac:dyDescent="0.2">
      <c r="A90" s="1"/>
    </row>
    <row r="91" spans="1:8" x14ac:dyDescent="0.2">
      <c r="A91" s="1"/>
    </row>
    <row r="92" spans="1:8" x14ac:dyDescent="0.2">
      <c r="A92" s="1"/>
    </row>
    <row r="93" spans="1:8" x14ac:dyDescent="0.2">
      <c r="A93" s="1"/>
    </row>
    <row r="94" spans="1:8" x14ac:dyDescent="0.2">
      <c r="A94" s="1"/>
    </row>
    <row r="95" spans="1:8" x14ac:dyDescent="0.2">
      <c r="A95" s="1"/>
    </row>
    <row r="96" spans="1:8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</sheetData>
  <sheetProtection algorithmName="SHA-512" hashValue="HZN82d5b3sbJJSDHFDSktLJC7i9j7SVUVuRUO0nj7e05S9F0Kkho7naH7m4/oldurskbOSRPbb9CTcd6M8l8fg==" saltValue="ts7wVawmTIujItNk7h/Y6g==" spinCount="100000" sheet="1" objects="1" scenarios="1"/>
  <mergeCells count="1">
    <mergeCell ref="A1:G2"/>
  </mergeCells>
  <phoneticPr fontId="0" type="noConversion"/>
  <pageMargins left="0.19685039370078741" right="0.19685039370078741" top="0.59055118110236227" bottom="0" header="0.51181102362204722" footer="0.39370078740157483"/>
  <pageSetup paperSize="9" scale="9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2B9C-5877-43DF-8E06-3AAA42213AF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opLeftCell="A34" workbookViewId="0">
      <selection activeCell="A58" sqref="A20:E58"/>
    </sheetView>
  </sheetViews>
  <sheetFormatPr defaultRowHeight="12.75" x14ac:dyDescent="0.2"/>
  <sheetData>
    <row r="1" spans="1:5" x14ac:dyDescent="0.2">
      <c r="A1" s="3"/>
      <c r="B1" s="3" t="s">
        <v>12</v>
      </c>
      <c r="C1" s="3" t="s">
        <v>8</v>
      </c>
      <c r="D1" s="3" t="s">
        <v>10</v>
      </c>
      <c r="E1" s="3" t="s">
        <v>13</v>
      </c>
    </row>
    <row r="2" spans="1:5" x14ac:dyDescent="0.2">
      <c r="A2" s="3">
        <v>1723</v>
      </c>
      <c r="B2" s="3" t="s">
        <v>14</v>
      </c>
      <c r="C2" s="3" t="s">
        <v>8</v>
      </c>
      <c r="D2" s="3" t="s">
        <v>11</v>
      </c>
      <c r="E2" s="3" t="s">
        <v>15</v>
      </c>
    </row>
    <row r="3" spans="1:5" ht="14.25" x14ac:dyDescent="0.2">
      <c r="A3" s="1"/>
      <c r="B3" s="1"/>
      <c r="C3" s="1"/>
      <c r="D3" s="1"/>
      <c r="E3" s="1"/>
    </row>
    <row r="4" spans="1:5" x14ac:dyDescent="0.2">
      <c r="A4" s="3"/>
      <c r="B4" s="3" t="s">
        <v>16</v>
      </c>
      <c r="C4" s="3" t="s">
        <v>7</v>
      </c>
      <c r="D4" s="3" t="s">
        <v>17</v>
      </c>
      <c r="E4" s="3" t="s">
        <v>18</v>
      </c>
    </row>
    <row r="5" spans="1:5" ht="14.25" x14ac:dyDescent="0.2">
      <c r="A5" s="3"/>
      <c r="B5" s="1"/>
      <c r="C5" s="1"/>
      <c r="D5" s="1"/>
      <c r="E5" s="1"/>
    </row>
    <row r="6" spans="1:5" x14ac:dyDescent="0.2">
      <c r="A6" s="3"/>
      <c r="B6" s="3" t="s">
        <v>19</v>
      </c>
      <c r="C6" s="3" t="s">
        <v>8</v>
      </c>
      <c r="D6" s="3" t="s">
        <v>17</v>
      </c>
      <c r="E6" s="3" t="s">
        <v>20</v>
      </c>
    </row>
    <row r="7" spans="1:5" x14ac:dyDescent="0.2">
      <c r="A7" s="3"/>
      <c r="B7" s="3" t="s">
        <v>21</v>
      </c>
      <c r="C7" s="3" t="s">
        <v>8</v>
      </c>
      <c r="D7" s="3" t="s">
        <v>17</v>
      </c>
      <c r="E7" s="3" t="s">
        <v>22</v>
      </c>
    </row>
    <row r="8" spans="1:5" ht="14.25" x14ac:dyDescent="0.2">
      <c r="A8" s="1"/>
      <c r="B8" s="1"/>
      <c r="C8" s="1"/>
      <c r="D8" s="1"/>
      <c r="E8" s="1"/>
    </row>
    <row r="9" spans="1:5" ht="14.25" x14ac:dyDescent="0.2">
      <c r="A9" s="1"/>
      <c r="B9" s="1"/>
      <c r="C9" s="1"/>
      <c r="D9" s="1"/>
      <c r="E9" s="1"/>
    </row>
    <row r="10" spans="1:5" x14ac:dyDescent="0.2">
      <c r="A10" s="3"/>
      <c r="B10" s="3" t="s">
        <v>23</v>
      </c>
      <c r="C10" s="3" t="s">
        <v>8</v>
      </c>
      <c r="D10" s="3" t="s">
        <v>9</v>
      </c>
      <c r="E10" s="3" t="s">
        <v>24</v>
      </c>
    </row>
    <row r="11" spans="1:5" ht="14.25" x14ac:dyDescent="0.2">
      <c r="A11" s="3"/>
      <c r="B11" s="1"/>
      <c r="C11" s="1"/>
      <c r="D11" s="1"/>
      <c r="E11" s="1"/>
    </row>
    <row r="12" spans="1:5" ht="14.25" x14ac:dyDescent="0.2">
      <c r="A12" s="1"/>
      <c r="B12" s="1"/>
      <c r="C12" s="1"/>
      <c r="D12" s="1"/>
      <c r="E12" s="1"/>
    </row>
    <row r="13" spans="1:5" ht="14.25" x14ac:dyDescent="0.2">
      <c r="A13" s="3"/>
      <c r="B13" s="1"/>
      <c r="C13" s="1"/>
      <c r="D13" s="1"/>
      <c r="E13" s="1"/>
    </row>
    <row r="14" spans="1:5" ht="14.25" x14ac:dyDescent="0.2">
      <c r="A14" s="3"/>
      <c r="B14" s="1"/>
      <c r="C14" s="1"/>
      <c r="D14" s="1"/>
      <c r="E14" s="1"/>
    </row>
    <row r="15" spans="1:5" ht="14.25" x14ac:dyDescent="0.2">
      <c r="A15" s="1"/>
      <c r="B15" s="1"/>
      <c r="C15" s="1"/>
      <c r="D15" s="1"/>
      <c r="E15" s="1"/>
    </row>
    <row r="16" spans="1:5" ht="14.25" x14ac:dyDescent="0.2">
      <c r="A16" s="1"/>
      <c r="B16" s="1"/>
      <c r="C16" s="1"/>
      <c r="D16" s="1"/>
      <c r="E16" s="1"/>
    </row>
    <row r="17" spans="1:5" x14ac:dyDescent="0.2">
      <c r="A17" s="7"/>
      <c r="B17" s="8"/>
      <c r="C17" s="3"/>
      <c r="D17" s="3"/>
      <c r="E17" s="6"/>
    </row>
    <row r="18" spans="1:5" ht="14.25" x14ac:dyDescent="0.2">
      <c r="A18" s="1"/>
      <c r="B18" s="1"/>
      <c r="C18" s="1"/>
      <c r="D18" s="1"/>
      <c r="E18" s="1"/>
    </row>
    <row r="19" spans="1:5" ht="14.25" x14ac:dyDescent="0.2">
      <c r="A19" s="3"/>
      <c r="B19" s="1"/>
      <c r="C19" s="1"/>
      <c r="D19" s="1"/>
      <c r="E19" s="1"/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Blad1</vt:lpstr>
      <vt:lpstr>Blad4</vt:lpstr>
      <vt:lpstr>Blad2</vt:lpstr>
      <vt:lpstr>Blad3</vt:lpstr>
      <vt:lpstr>Blad1!Afdrukbereik</vt:lpstr>
      <vt:lpstr>Blad1!Afdruktitels</vt:lpstr>
    </vt:vector>
  </TitlesOfParts>
  <Company>Kverneland Geldrop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Ties van Gog</cp:lastModifiedBy>
  <cp:revision/>
  <cp:lastPrinted>2025-01-24T19:31:06Z</cp:lastPrinted>
  <dcterms:created xsi:type="dcterms:W3CDTF">2001-12-24T09:07:19Z</dcterms:created>
  <dcterms:modified xsi:type="dcterms:W3CDTF">2025-02-14T07:55:30Z</dcterms:modified>
</cp:coreProperties>
</file>