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ED1593BF-66A4-C949-886A-F4B8DDE689E9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jan.2012'!$A$1:$BJ$105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4" i="5" l="1"/>
  <c r="AF84" i="5" s="1"/>
  <c r="BH84" i="5" s="1"/>
  <c r="BE84" i="5"/>
  <c r="BG84" i="5" s="1"/>
  <c r="BE5" i="5"/>
  <c r="BG5" i="5" s="1"/>
  <c r="BE16" i="5"/>
  <c r="BG16" i="5" s="1"/>
  <c r="BE7" i="5"/>
  <c r="BG7" i="5" s="1"/>
  <c r="BE10" i="5"/>
  <c r="BG10" i="5" s="1"/>
  <c r="BE4" i="5"/>
  <c r="BG4" i="5" s="1"/>
  <c r="BE12" i="5"/>
  <c r="BG12" i="5" s="1"/>
  <c r="BE8" i="5"/>
  <c r="BG8" i="5" s="1"/>
  <c r="BE6" i="5"/>
  <c r="BE14" i="5"/>
  <c r="BG14" i="5" s="1"/>
  <c r="BE13" i="5"/>
  <c r="BG13" i="5" s="1"/>
  <c r="BE15" i="5"/>
  <c r="BG15" i="5" s="1"/>
  <c r="BE9" i="5"/>
  <c r="BG9" i="5" s="1"/>
  <c r="BE11" i="5"/>
  <c r="BG11" i="5" s="1"/>
  <c r="AD47" i="5"/>
  <c r="AF47" i="5" s="1"/>
  <c r="BH47" i="5" s="1"/>
  <c r="BE47" i="5"/>
  <c r="BG47" i="5" s="1"/>
  <c r="BE117" i="5"/>
  <c r="BE112" i="5"/>
  <c r="BG112" i="5" s="1"/>
  <c r="BE116" i="5"/>
  <c r="BG116" i="5" s="1"/>
  <c r="BE113" i="5"/>
  <c r="BG113" i="5" s="1"/>
  <c r="BE114" i="5"/>
  <c r="BG114" i="5" s="1"/>
  <c r="BE115" i="5"/>
  <c r="BE108" i="5"/>
  <c r="BG108" i="5" s="1"/>
  <c r="BE104" i="5"/>
  <c r="BG104" i="5" s="1"/>
  <c r="BE107" i="5"/>
  <c r="BG107" i="5" s="1"/>
  <c r="BE106" i="5"/>
  <c r="BE105" i="5"/>
  <c r="BE100" i="5"/>
  <c r="BE93" i="5"/>
  <c r="BG93" i="5" s="1"/>
  <c r="BE97" i="5"/>
  <c r="BE94" i="5"/>
  <c r="BE98" i="5"/>
  <c r="BE96" i="5"/>
  <c r="BE91" i="5"/>
  <c r="BE89" i="5"/>
  <c r="BE95" i="5"/>
  <c r="BE99" i="5"/>
  <c r="BE90" i="5"/>
  <c r="BE88" i="5"/>
  <c r="BE92" i="5"/>
  <c r="BE75" i="5"/>
  <c r="BE69" i="5"/>
  <c r="BE78" i="5"/>
  <c r="BG78" i="5" s="1"/>
  <c r="BE61" i="5"/>
  <c r="BG61" i="5" s="1"/>
  <c r="BE71" i="5"/>
  <c r="BG71" i="5" s="1"/>
  <c r="BE59" i="5"/>
  <c r="BE60" i="5"/>
  <c r="BE56" i="5"/>
  <c r="BE68" i="5"/>
  <c r="BE58" i="5"/>
  <c r="BE80" i="5"/>
  <c r="BE63" i="5"/>
  <c r="BE67" i="5"/>
  <c r="BE57" i="5"/>
  <c r="BE74" i="5"/>
  <c r="BG74" i="5" s="1"/>
  <c r="BE72" i="5"/>
  <c r="BE77" i="5"/>
  <c r="BE65" i="5"/>
  <c r="BE81" i="5"/>
  <c r="BE79" i="5"/>
  <c r="BE70" i="5"/>
  <c r="BG70" i="5" s="1"/>
  <c r="BE73" i="5"/>
  <c r="BE66" i="5"/>
  <c r="BE83" i="5"/>
  <c r="BE82" i="5"/>
  <c r="BE76" i="5"/>
  <c r="BE64" i="5"/>
  <c r="BE62" i="5"/>
  <c r="BE52" i="5"/>
  <c r="BE50" i="5"/>
  <c r="BG50" i="5" s="1"/>
  <c r="BE48" i="5"/>
  <c r="BG48" i="5" s="1"/>
  <c r="BE51" i="5"/>
  <c r="BG51" i="5" s="1"/>
  <c r="BE45" i="5"/>
  <c r="BG45" i="5" s="1"/>
  <c r="BE43" i="5"/>
  <c r="BE44" i="5"/>
  <c r="BE46" i="5"/>
  <c r="BE49" i="5"/>
  <c r="BG6" i="5"/>
  <c r="BE39" i="5"/>
  <c r="BG39" i="5" s="1"/>
  <c r="BE26" i="5"/>
  <c r="BE27" i="5"/>
  <c r="BE28" i="5"/>
  <c r="BE24" i="5"/>
  <c r="BE21" i="5"/>
  <c r="BE23" i="5"/>
  <c r="BE22" i="5"/>
  <c r="BE33" i="5"/>
  <c r="BE35" i="5"/>
  <c r="BE25" i="5"/>
  <c r="BE32" i="5"/>
  <c r="BE38" i="5"/>
  <c r="BE31" i="5"/>
  <c r="BE29" i="5"/>
  <c r="BE36" i="5"/>
  <c r="BE37" i="5"/>
  <c r="BE30" i="5"/>
  <c r="BE34" i="5"/>
  <c r="BG34" i="5" s="1"/>
  <c r="AD78" i="5"/>
  <c r="AF78" i="5" s="1"/>
  <c r="BH78" i="5" s="1"/>
  <c r="AD61" i="5"/>
  <c r="AF61" i="5" s="1"/>
  <c r="BH61" i="5" s="1"/>
  <c r="AD71" i="5"/>
  <c r="AF71" i="5" s="1"/>
  <c r="BH71" i="5" s="1"/>
  <c r="AD50" i="5"/>
  <c r="AF50" i="5" s="1"/>
  <c r="BH50" i="5" s="1"/>
  <c r="AD48" i="5"/>
  <c r="AF48" i="5" s="1"/>
  <c r="BH48" i="5" s="1"/>
  <c r="AD51" i="5"/>
  <c r="AF51" i="5" s="1"/>
  <c r="BH51" i="5" s="1"/>
  <c r="AD45" i="5"/>
  <c r="AF45" i="5" s="1"/>
  <c r="BH45" i="5" s="1"/>
  <c r="AD93" i="5"/>
  <c r="AF93" i="5" s="1"/>
  <c r="BH93" i="5" s="1"/>
  <c r="AD108" i="5"/>
  <c r="AF108" i="5" s="1"/>
  <c r="BH108" i="5" s="1"/>
  <c r="AD104" i="5"/>
  <c r="AF104" i="5" s="1"/>
  <c r="BH104" i="5" s="1"/>
  <c r="AD107" i="5"/>
  <c r="AF107" i="5" s="1"/>
  <c r="BH107" i="5" s="1"/>
  <c r="AD112" i="5"/>
  <c r="AF112" i="5" s="1"/>
  <c r="BH112" i="5" s="1"/>
  <c r="AD116" i="5"/>
  <c r="AF116" i="5" s="1"/>
  <c r="BH116" i="5" s="1"/>
  <c r="AD113" i="5"/>
  <c r="AF113" i="5" s="1"/>
  <c r="BH113" i="5" s="1"/>
  <c r="AD114" i="5"/>
  <c r="AF114" i="5" s="1"/>
  <c r="BH114" i="5" s="1"/>
  <c r="AD16" i="5"/>
  <c r="AF16" i="5" s="1"/>
  <c r="BH16" i="5" s="1"/>
  <c r="AD5" i="5"/>
  <c r="AF5" i="5" s="1"/>
  <c r="BH5" i="5" s="1"/>
  <c r="BE17" i="5"/>
  <c r="BG17" i="5" s="1"/>
  <c r="AD17" i="5"/>
  <c r="AF17" i="5" s="1"/>
  <c r="BH17" i="5" s="1"/>
  <c r="AD14" i="5"/>
  <c r="AF14" i="5" s="1"/>
  <c r="BH14" i="5" s="1"/>
  <c r="AD8" i="5"/>
  <c r="AF8" i="5" s="1"/>
  <c r="BH8" i="5" s="1"/>
  <c r="AD7" i="5"/>
  <c r="AF7" i="5" s="1"/>
  <c r="BH7" i="5" s="1"/>
  <c r="AD10" i="5"/>
  <c r="AF10" i="5" s="1"/>
  <c r="BH10" i="5" s="1"/>
  <c r="AD4" i="5"/>
  <c r="AF4" i="5" s="1"/>
  <c r="BH4" i="5" s="1"/>
  <c r="AD9" i="5"/>
  <c r="AF9" i="5" s="1"/>
  <c r="BH9" i="5" s="1"/>
  <c r="AD6" i="5"/>
  <c r="AF6" i="5" s="1"/>
  <c r="BH6" i="5" s="1"/>
  <c r="AD11" i="5"/>
  <c r="AF11" i="5" s="1"/>
  <c r="BH11" i="5" s="1"/>
  <c r="AD13" i="5"/>
  <c r="AF13" i="5" s="1"/>
  <c r="BH13" i="5" s="1"/>
  <c r="AD12" i="5"/>
  <c r="AF12" i="5" s="1"/>
  <c r="BH12" i="5" s="1"/>
  <c r="AD15" i="5"/>
  <c r="AF15" i="5" s="1"/>
  <c r="BH15" i="5" s="1"/>
  <c r="AD74" i="5"/>
  <c r="AF74" i="5" s="1"/>
  <c r="BH74" i="5" s="1"/>
  <c r="AD70" i="5"/>
  <c r="AF70" i="5" s="1"/>
  <c r="BH70" i="5" s="1"/>
  <c r="AD39" i="5"/>
  <c r="AF39" i="5" s="1"/>
  <c r="BH39" i="5" s="1"/>
  <c r="AD34" i="5"/>
  <c r="AF34" i="5" s="1"/>
  <c r="BH34" i="5" s="1"/>
  <c r="BI84" i="5" l="1"/>
  <c r="BI47" i="5"/>
  <c r="BI61" i="5"/>
  <c r="BI71" i="5"/>
  <c r="BI78" i="5"/>
  <c r="BI51" i="5"/>
  <c r="BI45" i="5"/>
  <c r="BI50" i="5"/>
  <c r="BI48" i="5"/>
  <c r="BI93" i="5"/>
  <c r="BI104" i="5"/>
  <c r="BI108" i="5"/>
  <c r="BI107" i="5"/>
  <c r="BI116" i="5"/>
  <c r="BI112" i="5"/>
  <c r="BI113" i="5"/>
  <c r="BI114" i="5"/>
  <c r="BI7" i="5"/>
  <c r="BI14" i="5"/>
  <c r="BI16" i="5"/>
  <c r="BI10" i="5"/>
  <c r="BI8" i="5"/>
  <c r="BI5" i="5"/>
  <c r="BI9" i="5"/>
  <c r="BI4" i="5"/>
  <c r="BI17" i="5"/>
  <c r="BI11" i="5"/>
  <c r="BI15" i="5"/>
  <c r="BI12" i="5"/>
  <c r="BI13" i="5"/>
  <c r="BI6" i="5"/>
  <c r="BI70" i="5"/>
  <c r="BI74" i="5"/>
  <c r="BI34" i="5"/>
  <c r="BI39" i="5"/>
  <c r="BG80" i="5"/>
  <c r="AD80" i="5"/>
  <c r="AF80" i="5" s="1"/>
  <c r="BH80" i="5" s="1"/>
  <c r="BG22" i="5"/>
  <c r="AD22" i="5"/>
  <c r="AF22" i="5" s="1"/>
  <c r="BH22" i="5" s="1"/>
  <c r="BG31" i="5"/>
  <c r="AD31" i="5"/>
  <c r="AF31" i="5" s="1"/>
  <c r="BH31" i="5" s="1"/>
  <c r="BG30" i="5"/>
  <c r="AD30" i="5"/>
  <c r="AF30" i="5" s="1"/>
  <c r="BH30" i="5" s="1"/>
  <c r="BG37" i="5"/>
  <c r="AD37" i="5"/>
  <c r="AF37" i="5" s="1"/>
  <c r="BH37" i="5" s="1"/>
  <c r="BG33" i="5"/>
  <c r="AD33" i="5"/>
  <c r="AF33" i="5" s="1"/>
  <c r="BH33" i="5" s="1"/>
  <c r="BG115" i="5"/>
  <c r="AD115" i="5"/>
  <c r="AF115" i="5" s="1"/>
  <c r="BH115" i="5" s="1"/>
  <c r="BG91" i="5"/>
  <c r="AD91" i="5"/>
  <c r="AF91" i="5" s="1"/>
  <c r="BH91" i="5" s="1"/>
  <c r="BG106" i="5"/>
  <c r="AD106" i="5"/>
  <c r="AF106" i="5" s="1"/>
  <c r="BH106" i="5" s="1"/>
  <c r="BG36" i="5"/>
  <c r="AD36" i="5"/>
  <c r="AF36" i="5" s="1"/>
  <c r="BH36" i="5" s="1"/>
  <c r="BG94" i="5"/>
  <c r="AD94" i="5"/>
  <c r="AF94" i="5" s="1"/>
  <c r="BH94" i="5" s="1"/>
  <c r="BG57" i="5"/>
  <c r="AD57" i="5"/>
  <c r="AF57" i="5" s="1"/>
  <c r="BH57" i="5" s="1"/>
  <c r="BG68" i="5"/>
  <c r="AD68" i="5"/>
  <c r="AF68" i="5" s="1"/>
  <c r="BH68" i="5" s="1"/>
  <c r="BG82" i="5"/>
  <c r="AD82" i="5"/>
  <c r="AF82" i="5" s="1"/>
  <c r="BH82" i="5" s="1"/>
  <c r="BI115" i="5" l="1"/>
  <c r="BI30" i="5"/>
  <c r="BI80" i="5"/>
  <c r="BI37" i="5"/>
  <c r="BI22" i="5"/>
  <c r="BI31" i="5"/>
  <c r="BI33" i="5"/>
  <c r="BI91" i="5"/>
  <c r="BI106" i="5"/>
  <c r="BI36" i="5"/>
  <c r="BI68" i="5"/>
  <c r="BI94" i="5"/>
  <c r="BI57" i="5"/>
  <c r="BI82" i="5"/>
  <c r="BG26" i="5" l="1"/>
  <c r="AD26" i="5"/>
  <c r="AF26" i="5" s="1"/>
  <c r="BH26" i="5" s="1"/>
  <c r="BG35" i="5"/>
  <c r="AD35" i="5"/>
  <c r="AF35" i="5" s="1"/>
  <c r="BH35" i="5" s="1"/>
  <c r="BG117" i="5"/>
  <c r="AD117" i="5"/>
  <c r="BG29" i="5"/>
  <c r="BG25" i="5"/>
  <c r="AD29" i="5"/>
  <c r="AF29" i="5" s="1"/>
  <c r="BH29" i="5" s="1"/>
  <c r="AD25" i="5"/>
  <c r="AF25" i="5" s="1"/>
  <c r="BH25" i="5" s="1"/>
  <c r="BG81" i="5"/>
  <c r="BG83" i="5"/>
  <c r="BG62" i="5"/>
  <c r="BG64" i="5"/>
  <c r="BG58" i="5"/>
  <c r="BG66" i="5"/>
  <c r="AD81" i="5"/>
  <c r="AF81" i="5" s="1"/>
  <c r="BH81" i="5" s="1"/>
  <c r="AD83" i="5"/>
  <c r="AF83" i="5" s="1"/>
  <c r="BH83" i="5" s="1"/>
  <c r="AD62" i="5"/>
  <c r="AF62" i="5" s="1"/>
  <c r="BH62" i="5" s="1"/>
  <c r="AD64" i="5"/>
  <c r="AF64" i="5" s="1"/>
  <c r="BH64" i="5" s="1"/>
  <c r="AD58" i="5"/>
  <c r="AF58" i="5" s="1"/>
  <c r="BH58" i="5" s="1"/>
  <c r="AD66" i="5"/>
  <c r="AF66" i="5" s="1"/>
  <c r="BH66" i="5" s="1"/>
  <c r="BG49" i="5"/>
  <c r="BG43" i="5"/>
  <c r="BG52" i="5"/>
  <c r="BG73" i="5"/>
  <c r="BG75" i="5"/>
  <c r="BG72" i="5"/>
  <c r="BG79" i="5"/>
  <c r="BG65" i="5"/>
  <c r="BG69" i="5"/>
  <c r="BG77" i="5"/>
  <c r="BG60" i="5"/>
  <c r="BG76" i="5"/>
  <c r="BG67" i="5"/>
  <c r="BG56" i="5"/>
  <c r="BG59" i="5"/>
  <c r="BG63" i="5"/>
  <c r="BG98" i="5"/>
  <c r="BG100" i="5"/>
  <c r="BG90" i="5"/>
  <c r="AD98" i="5"/>
  <c r="AF98" i="5" s="1"/>
  <c r="BH98" i="5" s="1"/>
  <c r="AD100" i="5"/>
  <c r="AF100" i="5" s="1"/>
  <c r="BH100" i="5" s="1"/>
  <c r="AD90" i="5"/>
  <c r="AF90" i="5" s="1"/>
  <c r="BH90" i="5" s="1"/>
  <c r="AD92" i="5"/>
  <c r="AF92" i="5" s="1"/>
  <c r="BH92" i="5" s="1"/>
  <c r="AD96" i="5"/>
  <c r="AF96" i="5" s="1"/>
  <c r="BH96" i="5" s="1"/>
  <c r="AD97" i="5"/>
  <c r="AF97" i="5" s="1"/>
  <c r="AD89" i="5"/>
  <c r="AF89" i="5" s="1"/>
  <c r="AD99" i="5"/>
  <c r="AF99" i="5" s="1"/>
  <c r="BH99" i="5" s="1"/>
  <c r="AD88" i="5"/>
  <c r="AF88" i="5" s="1"/>
  <c r="BH88" i="5" s="1"/>
  <c r="AD95" i="5"/>
  <c r="AF95" i="5" s="1"/>
  <c r="AD73" i="5"/>
  <c r="AF73" i="5" s="1"/>
  <c r="BH73" i="5" s="1"/>
  <c r="AD75" i="5"/>
  <c r="AF75" i="5" s="1"/>
  <c r="BH75" i="5" s="1"/>
  <c r="AD72" i="5"/>
  <c r="AF72" i="5" s="1"/>
  <c r="BH72" i="5" s="1"/>
  <c r="AD79" i="5"/>
  <c r="AF79" i="5" s="1"/>
  <c r="BH79" i="5" s="1"/>
  <c r="AD65" i="5"/>
  <c r="AF65" i="5" s="1"/>
  <c r="BH65" i="5" s="1"/>
  <c r="AD69" i="5"/>
  <c r="AF69" i="5" s="1"/>
  <c r="BH69" i="5" s="1"/>
  <c r="AD77" i="5"/>
  <c r="AF77" i="5" s="1"/>
  <c r="BH77" i="5" s="1"/>
  <c r="AD60" i="5"/>
  <c r="AF60" i="5" s="1"/>
  <c r="BH60" i="5" s="1"/>
  <c r="AD76" i="5"/>
  <c r="AF76" i="5" s="1"/>
  <c r="BH76" i="5" s="1"/>
  <c r="AD67" i="5"/>
  <c r="BH67" i="5" s="1"/>
  <c r="AD56" i="5"/>
  <c r="AF56" i="5" s="1"/>
  <c r="BH56" i="5" s="1"/>
  <c r="AD59" i="5"/>
  <c r="AF59" i="5" s="1"/>
  <c r="BH59" i="5" s="1"/>
  <c r="AD63" i="5"/>
  <c r="AF63" i="5" s="1"/>
  <c r="BH63" i="5" s="1"/>
  <c r="AD49" i="5"/>
  <c r="AD43" i="5"/>
  <c r="AD52" i="5"/>
  <c r="AF52" i="5" s="1"/>
  <c r="BH52" i="5" s="1"/>
  <c r="AD46" i="5"/>
  <c r="AF46" i="5" s="1"/>
  <c r="BH46" i="5" s="1"/>
  <c r="AD44" i="5"/>
  <c r="AF44" i="5" s="1"/>
  <c r="AD28" i="5"/>
  <c r="AF28" i="5" s="1"/>
  <c r="BH28" i="5" s="1"/>
  <c r="AD23" i="5"/>
  <c r="AF23" i="5" s="1"/>
  <c r="AD27" i="5"/>
  <c r="AF27" i="5" s="1"/>
  <c r="AD24" i="5"/>
  <c r="AF24" i="5" s="1"/>
  <c r="AD38" i="5"/>
  <c r="AF38" i="5" s="1"/>
  <c r="AD32" i="5"/>
  <c r="AF32" i="5" s="1"/>
  <c r="AD21" i="5"/>
  <c r="AF21" i="5" s="1"/>
  <c r="BG96" i="5"/>
  <c r="BG92" i="5"/>
  <c r="BG99" i="5"/>
  <c r="BG88" i="5"/>
  <c r="BG28" i="5"/>
  <c r="BG46" i="5"/>
  <c r="BG97" i="5"/>
  <c r="AF117" i="5" l="1"/>
  <c r="BH117" i="5" s="1"/>
  <c r="BI117" i="5" s="1"/>
  <c r="AF43" i="5"/>
  <c r="BH43" i="5" s="1"/>
  <c r="BI43" i="5" s="1"/>
  <c r="AF49" i="5"/>
  <c r="BH49" i="5" s="1"/>
  <c r="BI49" i="5" s="1"/>
  <c r="BI26" i="5"/>
  <c r="BI35" i="5"/>
  <c r="BI25" i="5"/>
  <c r="BI29" i="5"/>
  <c r="BI83" i="5"/>
  <c r="BI66" i="5"/>
  <c r="BI58" i="5"/>
  <c r="BI62" i="5"/>
  <c r="BI81" i="5"/>
  <c r="BI64" i="5"/>
  <c r="BI90" i="5"/>
  <c r="BI100" i="5"/>
  <c r="BI63" i="5"/>
  <c r="BI56" i="5"/>
  <c r="BI67" i="5"/>
  <c r="BI60" i="5"/>
  <c r="BI65" i="5"/>
  <c r="BI72" i="5"/>
  <c r="BI73" i="5"/>
  <c r="BI52" i="5"/>
  <c r="BI98" i="5"/>
  <c r="BI59" i="5"/>
  <c r="BI76" i="5"/>
  <c r="BI77" i="5"/>
  <c r="BI69" i="5"/>
  <c r="BI79" i="5"/>
  <c r="BI75" i="5"/>
  <c r="BI92" i="5"/>
  <c r="BI96" i="5"/>
  <c r="BI99" i="5"/>
  <c r="BI88" i="5"/>
  <c r="BI46" i="5"/>
  <c r="BI28" i="5"/>
  <c r="BG89" i="5"/>
  <c r="BH89" i="5"/>
  <c r="BH97" i="5"/>
  <c r="BI97" i="5" l="1"/>
  <c r="BI89" i="5"/>
  <c r="BG95" i="5" l="1"/>
  <c r="BG27" i="5"/>
  <c r="BG21" i="5"/>
  <c r="BH27" i="5"/>
  <c r="BH21" i="5"/>
  <c r="BG44" i="5"/>
  <c r="BH44" i="5"/>
  <c r="BG38" i="5"/>
  <c r="BH38" i="5"/>
  <c r="BH95" i="5"/>
  <c r="BG32" i="5"/>
  <c r="BG23" i="5"/>
  <c r="BH32" i="5"/>
  <c r="BH24" i="5"/>
  <c r="BH23" i="5"/>
  <c r="BG105" i="5"/>
  <c r="AD105" i="5"/>
  <c r="AF105" i="5" s="1"/>
  <c r="BH105" i="5" s="1"/>
  <c r="BI27" i="5" l="1"/>
  <c r="BI95" i="5"/>
  <c r="BI24" i="5"/>
  <c r="BI44" i="5"/>
  <c r="BI105" i="5"/>
  <c r="BI38" i="5"/>
  <c r="BI23" i="5"/>
  <c r="BI32" i="5"/>
  <c r="BI21" i="5"/>
</calcChain>
</file>

<file path=xl/sharedStrings.xml><?xml version="1.0" encoding="utf-8"?>
<sst xmlns="http://schemas.openxmlformats.org/spreadsheetml/2006/main" count="498" uniqueCount="196">
  <si>
    <t>Woonplaats</t>
  </si>
  <si>
    <t>Paarden</t>
  </si>
  <si>
    <t>EERSTE MANCHE</t>
  </si>
  <si>
    <t>Strafsec. 2e manche</t>
  </si>
  <si>
    <t>ENKELSPAN PONY</t>
  </si>
  <si>
    <t>ENKELSPAN PAARD</t>
  </si>
  <si>
    <t>TWEESPAN PONY</t>
  </si>
  <si>
    <t>TWEESPAN PAARD</t>
  </si>
  <si>
    <t>VIERSPAN/TANDEM Paard</t>
  </si>
  <si>
    <t>Langspan PONY</t>
  </si>
  <si>
    <t>Giel van der Linden</t>
  </si>
  <si>
    <t>Jan van Tien</t>
  </si>
  <si>
    <t>Nuenen</t>
  </si>
  <si>
    <t>Mierlo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</si>
  <si>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</si>
  <si>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</si>
  <si>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</si>
  <si>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</si>
  <si>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</si>
  <si>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</si>
  <si>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</si>
  <si>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</si>
  <si>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</si>
  <si>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</si>
  <si>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</si>
  <si>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</si>
  <si>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</si>
  <si>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Karel Geentjens</t>
  </si>
  <si>
    <t>Vlimmeren ( B. )</t>
  </si>
  <si>
    <t>Meijel</t>
  </si>
  <si>
    <t>Theo Raaijmakers</t>
  </si>
  <si>
    <t>Berlicum</t>
  </si>
  <si>
    <t>Wagenberg</t>
  </si>
  <si>
    <t>Terheijden</t>
  </si>
  <si>
    <t>Zundert</t>
  </si>
  <si>
    <t>Frans Marijnissen</t>
  </si>
  <si>
    <t>Gilze</t>
  </si>
  <si>
    <t>Demi Timmers</t>
  </si>
  <si>
    <t>Geldrop</t>
  </si>
  <si>
    <t>Prinsenbeek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</si>
  <si>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</si>
  <si>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</si>
  <si>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</si>
  <si>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</si>
  <si>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</si>
  <si>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</si>
  <si>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</si>
  <si>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Jonas Corten</t>
  </si>
  <si>
    <t>Bekkevoort ( B. )</t>
  </si>
  <si>
    <t>Johan van Hooydonk</t>
  </si>
  <si>
    <t>Bavel</t>
  </si>
  <si>
    <t>Gastel</t>
  </si>
  <si>
    <t xml:space="preserve">Mark v.d. Wildenberg </t>
  </si>
  <si>
    <t>Linda Smits</t>
  </si>
  <si>
    <t>Schijndel</t>
  </si>
  <si>
    <t>Kenny Kanora</t>
  </si>
  <si>
    <t>Tielen ( B. )</t>
  </si>
  <si>
    <t>Harrie Verstappen</t>
  </si>
  <si>
    <t>Jan Heijnen</t>
  </si>
  <si>
    <t>Venray</t>
  </si>
  <si>
    <t>Inez Oeyen</t>
  </si>
  <si>
    <t>Menteam Willems</t>
  </si>
  <si>
    <t>Liempde</t>
  </si>
  <si>
    <t>Hans van Meer</t>
  </si>
  <si>
    <t>Ingeborg Boers</t>
  </si>
  <si>
    <t>Schijf</t>
  </si>
  <si>
    <t>444.</t>
  </si>
  <si>
    <t>Frank Vissers</t>
  </si>
  <si>
    <t>Rucphen</t>
  </si>
  <si>
    <t>4a</t>
  </si>
  <si>
    <t>4b</t>
  </si>
  <si>
    <t>4c</t>
  </si>
  <si>
    <t>Chantal van Dommelen</t>
  </si>
  <si>
    <t>Eric Eijpelaer</t>
  </si>
  <si>
    <t>Peer ( B. )</t>
  </si>
  <si>
    <t>Dana Oeyen</t>
  </si>
  <si>
    <t>177.</t>
  </si>
  <si>
    <t>11.</t>
  </si>
  <si>
    <t>Frans Coolen</t>
  </si>
  <si>
    <t>Bergeijk</t>
  </si>
  <si>
    <t>211.</t>
  </si>
  <si>
    <t>Dirk Vanhees</t>
  </si>
  <si>
    <t>Wellen ( B. )</t>
  </si>
  <si>
    <t>188.</t>
  </si>
  <si>
    <t>Danny Mariën</t>
  </si>
  <si>
    <t>Berckem ( B. )</t>
  </si>
  <si>
    <t>Riel</t>
  </si>
  <si>
    <t>288.</t>
  </si>
  <si>
    <t>Poppel ( B. )</t>
  </si>
  <si>
    <t>Tinus van Kuyk</t>
  </si>
  <si>
    <t>Reusel</t>
  </si>
  <si>
    <t>Rudy van Bylen</t>
  </si>
  <si>
    <t>233.</t>
  </si>
  <si>
    <t>Marcel Marijnissen</t>
  </si>
  <si>
    <t>456.</t>
  </si>
  <si>
    <t>322.</t>
  </si>
  <si>
    <t>Guido Geutjens</t>
  </si>
  <si>
    <t>Waddenoyen</t>
  </si>
  <si>
    <t>Pelt ( B. )</t>
  </si>
  <si>
    <t>2.</t>
  </si>
  <si>
    <t>Ilse Kuenen</t>
  </si>
  <si>
    <t>Farah Lemmens</t>
  </si>
  <si>
    <t>Wim van Rooij</t>
  </si>
  <si>
    <t>Cor Jochems</t>
  </si>
  <si>
    <t>Denise Bakker</t>
  </si>
  <si>
    <t>Kaatsheuvel</t>
  </si>
  <si>
    <t>Annemiek Castelijns</t>
  </si>
  <si>
    <t>Brigitte Janssen</t>
  </si>
  <si>
    <t>Hamont ( B. )</t>
  </si>
  <si>
    <t>111.</t>
  </si>
  <si>
    <t xml:space="preserve">Rijsbergen </t>
  </si>
  <si>
    <t>Retie ( B. )</t>
  </si>
  <si>
    <t>Ronald Looijmans</t>
  </si>
  <si>
    <t>123.</t>
  </si>
  <si>
    <t>Frans Hollebekkers</t>
  </si>
  <si>
    <t>Bladel</t>
  </si>
  <si>
    <t>Marc Hanssen</t>
  </si>
  <si>
    <t>Chantal v. der Wijst</t>
  </si>
  <si>
    <t>Dirk Bastiaans</t>
  </si>
  <si>
    <t>Gerry Beijens</t>
  </si>
  <si>
    <t>Laakdal ( B. )</t>
  </si>
  <si>
    <t xml:space="preserve">Ilse Looijmans </t>
  </si>
  <si>
    <t>6.</t>
  </si>
  <si>
    <t>10.</t>
  </si>
  <si>
    <t>Meensel Kiezegem ( B. )</t>
  </si>
  <si>
    <t>Carlijn Kuenen</t>
  </si>
  <si>
    <t>Jeugd onder de 14</t>
  </si>
  <si>
    <t>Leo van de Burgt</t>
  </si>
  <si>
    <t>Tess Mertens</t>
  </si>
  <si>
    <t>323.</t>
  </si>
  <si>
    <t>Harrie van Hoof</t>
  </si>
  <si>
    <t>Perry Hendriks</t>
  </si>
  <si>
    <t>Michiel Klep</t>
  </si>
  <si>
    <t>Ravels ( B. )</t>
  </si>
  <si>
    <t>101.</t>
  </si>
  <si>
    <t>Jeffrie Scholten</t>
  </si>
  <si>
    <t>Rijen</t>
  </si>
  <si>
    <t>Bernie Damen</t>
  </si>
  <si>
    <t>Oosterhout</t>
  </si>
  <si>
    <t>Hans Verhoeven</t>
  </si>
  <si>
    <t>Valkensward</t>
  </si>
  <si>
    <t>Arno van de Brand</t>
  </si>
  <si>
    <t>Sylvia Haerkens</t>
  </si>
  <si>
    <t>Weert</t>
  </si>
  <si>
    <t>Marleen van Straaten</t>
  </si>
  <si>
    <t>Tilburg</t>
  </si>
  <si>
    <t>Nick Weytjens</t>
  </si>
  <si>
    <t>Zutendaal ( B. )</t>
  </si>
  <si>
    <t>299.</t>
  </si>
  <si>
    <t>Rodinde Rutjens</t>
  </si>
  <si>
    <t>Mandy van Delft</t>
  </si>
  <si>
    <t>Drunen</t>
  </si>
  <si>
    <t>Erik Verloo</t>
  </si>
  <si>
    <t>Marcel Coolen</t>
  </si>
  <si>
    <t xml:space="preserve">  KLASSERING</t>
  </si>
  <si>
    <t xml:space="preserve"> Strafsec. 1e manche</t>
  </si>
  <si>
    <t xml:space="preserve"> Tijd 2e manche</t>
  </si>
  <si>
    <t xml:space="preserve">  Totaal 1e manche</t>
  </si>
  <si>
    <t xml:space="preserve"> TOTAAL 1e &amp; 2e MANCHE</t>
  </si>
  <si>
    <t xml:space="preserve">  Tijd   1e manche</t>
  </si>
  <si>
    <t xml:space="preserve">   Totaal   1e manche</t>
  </si>
  <si>
    <t xml:space="preserve"> Totaal 2e manche</t>
  </si>
  <si>
    <t>Startnummer</t>
  </si>
  <si>
    <t>Menner / menster</t>
  </si>
  <si>
    <t>Uitslag EGM -- IMC    2024  /  2025.    KERST   25 &amp; 26  januari  2025.</t>
  </si>
  <si>
    <t>Jordy Reuvers</t>
  </si>
  <si>
    <t>Zevenbergen</t>
  </si>
  <si>
    <t>Ivo Swinkels</t>
  </si>
  <si>
    <t>Quinten van Beers</t>
  </si>
  <si>
    <t>Made</t>
  </si>
  <si>
    <t>545.</t>
  </si>
  <si>
    <t>555.</t>
  </si>
  <si>
    <t>Carl Goossens </t>
  </si>
  <si>
    <t>Amy Michielsen</t>
  </si>
  <si>
    <t>Gracejelaine den Ridder</t>
  </si>
  <si>
    <t>Charissa den Ridder</t>
  </si>
  <si>
    <t>Saskia van Heesch</t>
  </si>
  <si>
    <t>191.</t>
  </si>
  <si>
    <t>Isa Berwald</t>
  </si>
  <si>
    <t>Bruno Taverniers</t>
  </si>
  <si>
    <t>Zandvliet ( B. )</t>
  </si>
  <si>
    <t xml:space="preserve">Lienke Cuppens  </t>
  </si>
  <si>
    <t xml:space="preserve">Celine Bakker    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</si>
  <si>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</si>
  <si>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</si>
  <si>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</si>
  <si>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</si>
  <si>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</si>
  <si>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</si>
  <si>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</si>
  <si>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</si>
  <si>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</si>
  <si>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</si>
  <si>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140.88</t>
  </si>
  <si>
    <t>Peter de Koning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</si>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</sst>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sz val="16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26"/>
      <color rgb="FF002060"/>
      <name val="Calibri"/>
      <family val="2"/>
    </font>
    <font>
      <b/>
      <sz val="11"/>
      <color rgb="FFC00000"/>
      <name val="Calibri"/>
      <family val="2"/>
    </font>
    <font>
      <b/>
      <sz val="11"/>
      <color theme="6" tint="-0.249977111117893"/>
      <name val="Calibri"/>
      <family val="2"/>
    </font>
    <font>
      <b/>
      <sz val="18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6" tint="-0.499984740745262"/>
      <name val="Calibri"/>
      <family val="2"/>
    </font>
    <font>
      <b/>
      <sz val="14"/>
      <color rgb="FF800080"/>
      <name val="Calibri"/>
      <family val="2"/>
    </font>
    <font>
      <b/>
      <sz val="11"/>
      <color rgb="FF80008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i/>
      <sz val="11"/>
      <color theme="7" tint="-0.249977111117893"/>
      <name val="Calibri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2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50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2" borderId="3" xfId="0" applyFont="1" applyFill="1" applyBorder="1" applyAlignment="1">
      <alignment horizontal="left"/>
    </xf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3" fillId="0" borderId="0" xfId="0" applyFont="1"/>
    <xf numFmtId="0" fontId="12" fillId="0" borderId="8" xfId="0" applyFont="1" applyBorder="1"/>
    <xf numFmtId="0" fontId="14" fillId="2" borderId="9" xfId="0" applyFont="1" applyFill="1" applyBorder="1" applyAlignment="1">
      <alignment horizontal="left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0" fontId="17" fillId="0" borderId="0" xfId="0" applyFont="1" applyAlignment="1">
      <alignment horizontal="center" vertical="justify" textRotation="73" wrapText="1"/>
    </xf>
    <xf numFmtId="0" fontId="19" fillId="0" borderId="0" xfId="0" applyFont="1"/>
    <xf numFmtId="0" fontId="20" fillId="0" borderId="0" xfId="0" applyFont="1"/>
    <xf numFmtId="0" fontId="21" fillId="0" borderId="5" xfId="0" applyFont="1" applyBorder="1"/>
    <xf numFmtId="0" fontId="20" fillId="0" borderId="0" xfId="0" applyFont="1" applyAlignment="1">
      <alignment horizontal="center" vertical="justify" textRotation="73"/>
    </xf>
    <xf numFmtId="0" fontId="22" fillId="0" borderId="0" xfId="0" applyFont="1"/>
    <xf numFmtId="2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4" fillId="0" borderId="5" xfId="0" applyFont="1" applyBorder="1"/>
    <xf numFmtId="0" fontId="23" fillId="0" borderId="0" xfId="0" applyFont="1" applyAlignment="1">
      <alignment horizontal="center" vertical="justify" textRotation="73" wrapText="1"/>
    </xf>
    <xf numFmtId="2" fontId="23" fillId="0" borderId="0" xfId="0" applyNumberFormat="1" applyFont="1" applyAlignment="1">
      <alignment horizontal="center" vertical="center"/>
    </xf>
    <xf numFmtId="0" fontId="25" fillId="0" borderId="0" xfId="0" applyFont="1"/>
    <xf numFmtId="0" fontId="26" fillId="0" borderId="6" xfId="0" applyFont="1" applyBorder="1"/>
    <xf numFmtId="0" fontId="25" fillId="0" borderId="0" xfId="0" applyFont="1" applyAlignment="1">
      <alignment horizontal="center" vertical="justify" textRotation="73"/>
    </xf>
    <xf numFmtId="0" fontId="4" fillId="0" borderId="19" xfId="0" applyFont="1" applyBorder="1" applyAlignment="1">
      <alignment horizontal="center"/>
    </xf>
    <xf numFmtId="0" fontId="27" fillId="0" borderId="0" xfId="0" applyFont="1"/>
    <xf numFmtId="0" fontId="12" fillId="0" borderId="24" xfId="0" applyFont="1" applyBorder="1" applyAlignment="1">
      <alignment horizontal="center"/>
    </xf>
    <xf numFmtId="0" fontId="28" fillId="3" borderId="29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29" fillId="0" borderId="34" xfId="0" applyFont="1" applyBorder="1" applyAlignment="1">
      <alignment vertical="center" textRotation="73"/>
    </xf>
    <xf numFmtId="0" fontId="34" fillId="0" borderId="34" xfId="0" applyFont="1" applyBorder="1" applyAlignment="1">
      <alignment vertical="center" textRotation="73" wrapText="1"/>
    </xf>
    <xf numFmtId="0" fontId="23" fillId="0" borderId="34" xfId="0" applyFont="1" applyBorder="1" applyAlignment="1">
      <alignment vertical="center" textRotation="73" wrapText="1"/>
    </xf>
    <xf numFmtId="0" fontId="36" fillId="0" borderId="34" xfId="0" applyFont="1" applyBorder="1" applyAlignment="1">
      <alignment vertical="center" textRotation="73"/>
    </xf>
    <xf numFmtId="0" fontId="33" fillId="0" borderId="35" xfId="0" applyFont="1" applyBorder="1" applyAlignment="1">
      <alignment horizontal="center" vertical="justify" textRotation="73"/>
    </xf>
    <xf numFmtId="0" fontId="29" fillId="0" borderId="34" xfId="0" applyFont="1" applyBorder="1" applyAlignment="1">
      <alignment horizontal="center" vertical="center" textRotation="73"/>
    </xf>
    <xf numFmtId="0" fontId="34" fillId="0" borderId="34" xfId="0" applyFont="1" applyBorder="1" applyAlignment="1">
      <alignment horizontal="center" vertical="center" textRotation="73" wrapText="1"/>
    </xf>
    <xf numFmtId="0" fontId="21" fillId="0" borderId="34" xfId="0" applyFont="1" applyBorder="1" applyAlignment="1">
      <alignment horizontal="center" vertical="center" textRotation="73"/>
    </xf>
    <xf numFmtId="2" fontId="34" fillId="3" borderId="2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left"/>
    </xf>
    <xf numFmtId="2" fontId="29" fillId="3" borderId="14" xfId="0" applyNumberFormat="1" applyFont="1" applyFill="1" applyBorder="1" applyAlignment="1">
      <alignment horizontal="center" vertical="center"/>
    </xf>
    <xf numFmtId="2" fontId="34" fillId="3" borderId="14" xfId="0" applyNumberFormat="1" applyFont="1" applyFill="1" applyBorder="1" applyAlignment="1">
      <alignment horizontal="center" vertical="center"/>
    </xf>
    <xf numFmtId="2" fontId="35" fillId="3" borderId="14" xfId="0" applyNumberFormat="1" applyFont="1" applyFill="1" applyBorder="1" applyAlignment="1">
      <alignment horizontal="center" vertical="center"/>
    </xf>
    <xf numFmtId="0" fontId="37" fillId="3" borderId="15" xfId="0" applyFont="1" applyFill="1" applyBorder="1" applyAlignment="1">
      <alignment horizontal="center" vertical="center"/>
    </xf>
    <xf numFmtId="0" fontId="38" fillId="3" borderId="2" xfId="0" applyFont="1" applyFill="1" applyBorder="1"/>
    <xf numFmtId="0" fontId="38" fillId="3" borderId="2" xfId="0" applyFont="1" applyFill="1" applyBorder="1" applyAlignment="1">
      <alignment horizontal="left"/>
    </xf>
    <xf numFmtId="2" fontId="35" fillId="3" borderId="2" xfId="0" applyNumberFormat="1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2" fontId="29" fillId="3" borderId="2" xfId="0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2" fontId="34" fillId="3" borderId="7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2" fontId="35" fillId="3" borderId="7" xfId="0" applyNumberFormat="1" applyFont="1" applyFill="1" applyBorder="1" applyAlignment="1">
      <alignment horizontal="center" vertical="center"/>
    </xf>
    <xf numFmtId="0" fontId="38" fillId="3" borderId="13" xfId="0" applyFont="1" applyFill="1" applyBorder="1"/>
    <xf numFmtId="0" fontId="38" fillId="3" borderId="13" xfId="0" applyFont="1" applyFill="1" applyBorder="1" applyAlignment="1">
      <alignment horizontal="left"/>
    </xf>
    <xf numFmtId="2" fontId="34" fillId="3" borderId="13" xfId="0" applyNumberFormat="1" applyFont="1" applyFill="1" applyBorder="1" applyAlignment="1">
      <alignment horizontal="center" vertical="center"/>
    </xf>
    <xf numFmtId="2" fontId="35" fillId="3" borderId="13" xfId="0" applyNumberFormat="1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/>
    <xf numFmtId="0" fontId="2" fillId="0" borderId="13" xfId="0" applyFont="1" applyBorder="1"/>
    <xf numFmtId="0" fontId="2" fillId="0" borderId="13" xfId="0" applyFont="1" applyBorder="1" applyAlignment="1">
      <alignment horizontal="left"/>
    </xf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0" fontId="37" fillId="0" borderId="0" xfId="0" applyFont="1"/>
    <xf numFmtId="0" fontId="28" fillId="0" borderId="5" xfId="0" applyFont="1" applyBorder="1"/>
    <xf numFmtId="0" fontId="28" fillId="0" borderId="5" xfId="0" applyFont="1" applyBorder="1" applyAlignment="1">
      <alignment horizontal="left"/>
    </xf>
    <xf numFmtId="0" fontId="29" fillId="0" borderId="5" xfId="0" applyFont="1" applyBorder="1"/>
    <xf numFmtId="0" fontId="34" fillId="0" borderId="5" xfId="0" applyFont="1" applyBorder="1"/>
    <xf numFmtId="0" fontId="35" fillId="0" borderId="5" xfId="0" applyFont="1" applyBorder="1"/>
    <xf numFmtId="0" fontId="37" fillId="0" borderId="6" xfId="0" applyFont="1" applyBorder="1"/>
    <xf numFmtId="0" fontId="35" fillId="0" borderId="34" xfId="0" applyFont="1" applyBorder="1" applyAlignment="1">
      <alignment vertical="center" textRotation="73" wrapText="1"/>
    </xf>
    <xf numFmtId="0" fontId="37" fillId="0" borderId="34" xfId="0" applyFont="1" applyBorder="1" applyAlignment="1">
      <alignment vertical="center" textRotation="73"/>
    </xf>
    <xf numFmtId="0" fontId="2" fillId="3" borderId="13" xfId="0" applyFont="1" applyFill="1" applyBorder="1" applyAlignment="1">
      <alignment horizontal="left"/>
    </xf>
    <xf numFmtId="0" fontId="29" fillId="3" borderId="10" xfId="0" applyFont="1" applyFill="1" applyBorder="1" applyAlignment="1">
      <alignment horizontal="center" vertical="center"/>
    </xf>
    <xf numFmtId="2" fontId="34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/>
    <xf numFmtId="2" fontId="35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7" fillId="3" borderId="18" xfId="0" applyFont="1" applyFill="1" applyBorder="1" applyAlignment="1">
      <alignment horizontal="center" vertical="center"/>
    </xf>
    <xf numFmtId="2" fontId="29" fillId="3" borderId="10" xfId="0" applyNumberFormat="1" applyFont="1" applyFill="1" applyBorder="1" applyAlignment="1">
      <alignment horizontal="center" vertical="center"/>
    </xf>
    <xf numFmtId="2" fontId="29" fillId="3" borderId="13" xfId="0" applyNumberFormat="1" applyFont="1" applyFill="1" applyBorder="1" applyAlignment="1">
      <alignment horizontal="center" vertical="center"/>
    </xf>
    <xf numFmtId="2" fontId="34" fillId="0" borderId="14" xfId="0" applyNumberFormat="1" applyFont="1" applyBorder="1" applyAlignment="1">
      <alignment horizontal="center" vertical="center"/>
    </xf>
    <xf numFmtId="2" fontId="34" fillId="3" borderId="21" xfId="0" applyNumberFormat="1" applyFont="1" applyFill="1" applyBorder="1" applyAlignment="1">
      <alignment horizontal="center" vertical="center"/>
    </xf>
    <xf numFmtId="2" fontId="35" fillId="3" borderId="21" xfId="0" applyNumberFormat="1" applyFont="1" applyFill="1" applyBorder="1" applyAlignment="1">
      <alignment horizontal="center" vertical="center"/>
    </xf>
    <xf numFmtId="2" fontId="34" fillId="0" borderId="7" xfId="0" applyNumberFormat="1" applyFont="1" applyBorder="1" applyAlignment="1">
      <alignment horizontal="center" vertical="center"/>
    </xf>
    <xf numFmtId="2" fontId="34" fillId="0" borderId="13" xfId="0" applyNumberFormat="1" applyFont="1" applyBorder="1" applyAlignment="1">
      <alignment horizontal="center" vertical="center"/>
    </xf>
    <xf numFmtId="0" fontId="39" fillId="3" borderId="14" xfId="0" applyFont="1" applyFill="1" applyBorder="1"/>
    <xf numFmtId="0" fontId="39" fillId="3" borderId="14" xfId="0" applyFont="1" applyFill="1" applyBorder="1" applyAlignment="1">
      <alignment horizontal="left"/>
    </xf>
    <xf numFmtId="0" fontId="32" fillId="3" borderId="14" xfId="0" applyFont="1" applyFill="1" applyBorder="1" applyAlignment="1">
      <alignment horizontal="center" vertical="center"/>
    </xf>
    <xf numFmtId="2" fontId="40" fillId="3" borderId="14" xfId="0" applyNumberFormat="1" applyFont="1" applyFill="1" applyBorder="1" applyAlignment="1">
      <alignment horizontal="center" vertical="center"/>
    </xf>
    <xf numFmtId="2" fontId="41" fillId="3" borderId="14" xfId="0" applyNumberFormat="1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/>
    </xf>
    <xf numFmtId="0" fontId="39" fillId="3" borderId="2" xfId="0" applyFont="1" applyFill="1" applyBorder="1"/>
    <xf numFmtId="0" fontId="39" fillId="3" borderId="2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center" vertical="center"/>
    </xf>
    <xf numFmtId="2" fontId="40" fillId="3" borderId="2" xfId="0" applyNumberFormat="1" applyFont="1" applyFill="1" applyBorder="1" applyAlignment="1">
      <alignment horizontal="center" vertical="center"/>
    </xf>
    <xf numFmtId="2" fontId="41" fillId="3" borderId="2" xfId="0" applyNumberFormat="1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2" fontId="40" fillId="3" borderId="7" xfId="0" applyNumberFormat="1" applyFont="1" applyFill="1" applyBorder="1" applyAlignment="1">
      <alignment horizontal="center" vertical="center"/>
    </xf>
    <xf numFmtId="0" fontId="39" fillId="3" borderId="22" xfId="0" applyFont="1" applyFill="1" applyBorder="1"/>
    <xf numFmtId="0" fontId="39" fillId="3" borderId="22" xfId="0" applyFont="1" applyFill="1" applyBorder="1" applyAlignment="1">
      <alignment horizontal="left"/>
    </xf>
    <xf numFmtId="0" fontId="32" fillId="3" borderId="22" xfId="0" applyFont="1" applyFill="1" applyBorder="1" applyAlignment="1">
      <alignment horizontal="center" vertical="center"/>
    </xf>
    <xf numFmtId="2" fontId="40" fillId="3" borderId="13" xfId="0" applyNumberFormat="1" applyFont="1" applyFill="1" applyBorder="1" applyAlignment="1">
      <alignment horizontal="center" vertical="center"/>
    </xf>
    <xf numFmtId="0" fontId="39" fillId="3" borderId="13" xfId="0" applyFont="1" applyFill="1" applyBorder="1"/>
    <xf numFmtId="2" fontId="40" fillId="3" borderId="22" xfId="0" applyNumberFormat="1" applyFont="1" applyFill="1" applyBorder="1" applyAlignment="1">
      <alignment horizontal="center" vertical="center"/>
    </xf>
    <xf numFmtId="2" fontId="41" fillId="3" borderId="22" xfId="0" applyNumberFormat="1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4" fillId="3" borderId="12" xfId="0" applyFont="1" applyFill="1" applyBorder="1" applyAlignment="1">
      <alignment horizontal="right" vertical="center"/>
    </xf>
    <xf numFmtId="0" fontId="45" fillId="3" borderId="12" xfId="0" applyFont="1" applyFill="1" applyBorder="1" applyAlignment="1">
      <alignment horizontal="right" vertical="center"/>
    </xf>
    <xf numFmtId="0" fontId="45" fillId="0" borderId="13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43" fillId="3" borderId="26" xfId="0" applyFont="1" applyFill="1" applyBorder="1" applyAlignment="1">
      <alignment horizontal="right" vertical="center"/>
    </xf>
    <xf numFmtId="0" fontId="43" fillId="3" borderId="22" xfId="0" applyFont="1" applyFill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4" fillId="3" borderId="13" xfId="0" applyFont="1" applyFill="1" applyBorder="1" applyAlignment="1">
      <alignment vertical="center"/>
    </xf>
    <xf numFmtId="0" fontId="44" fillId="3" borderId="17" xfId="0" applyFont="1" applyFill="1" applyBorder="1" applyAlignment="1">
      <alignment vertical="center"/>
    </xf>
    <xf numFmtId="0" fontId="43" fillId="3" borderId="12" xfId="0" applyFont="1" applyFill="1" applyBorder="1" applyAlignment="1">
      <alignment horizontal="right" vertical="center"/>
    </xf>
    <xf numFmtId="0" fontId="43" fillId="3" borderId="13" xfId="0" applyFont="1" applyFill="1" applyBorder="1" applyAlignment="1">
      <alignment horizontal="left" vertical="center"/>
    </xf>
    <xf numFmtId="0" fontId="43" fillId="0" borderId="17" xfId="0" applyFont="1" applyBorder="1" applyAlignment="1">
      <alignment horizontal="left" vertical="center"/>
    </xf>
    <xf numFmtId="0" fontId="43" fillId="3" borderId="23" xfId="0" applyFont="1" applyFill="1" applyBorder="1" applyAlignment="1">
      <alignment horizontal="right" vertical="center"/>
    </xf>
    <xf numFmtId="0" fontId="43" fillId="3" borderId="12" xfId="0" applyFont="1" applyFill="1" applyBorder="1" applyAlignment="1">
      <alignment horizontal="right" vertical="top"/>
    </xf>
    <xf numFmtId="0" fontId="43" fillId="3" borderId="13" xfId="0" applyFont="1" applyFill="1" applyBorder="1" applyAlignment="1">
      <alignment horizontal="left" vertical="top"/>
    </xf>
    <xf numFmtId="0" fontId="43" fillId="3" borderId="17" xfId="0" applyFont="1" applyFill="1" applyBorder="1" applyAlignment="1">
      <alignment horizontal="left" vertical="top"/>
    </xf>
    <xf numFmtId="0" fontId="43" fillId="3" borderId="13" xfId="0" applyFont="1" applyFill="1" applyBorder="1" applyAlignment="1">
      <alignment vertical="center"/>
    </xf>
    <xf numFmtId="0" fontId="43" fillId="3" borderId="17" xfId="0" applyFont="1" applyFill="1" applyBorder="1" applyAlignment="1">
      <alignment horizontal="left" vertical="center"/>
    </xf>
    <xf numFmtId="0" fontId="46" fillId="0" borderId="28" xfId="0" applyFont="1" applyBorder="1" applyAlignment="1">
      <alignment horizontal="right" vertical="center"/>
    </xf>
    <xf numFmtId="0" fontId="46" fillId="0" borderId="14" xfId="0" applyFont="1" applyBorder="1"/>
    <xf numFmtId="0" fontId="46" fillId="0" borderId="15" xfId="0" applyFont="1" applyBorder="1"/>
    <xf numFmtId="0" fontId="8" fillId="0" borderId="11" xfId="0" applyFont="1" applyBorder="1" applyAlignment="1">
      <alignment horizontal="right" vertical="center"/>
    </xf>
    <xf numFmtId="0" fontId="8" fillId="0" borderId="2" xfId="0" applyFont="1" applyBorder="1"/>
    <xf numFmtId="0" fontId="8" fillId="0" borderId="16" xfId="0" applyFont="1" applyBorder="1"/>
    <xf numFmtId="0" fontId="46" fillId="0" borderId="11" xfId="0" applyFont="1" applyBorder="1" applyAlignment="1">
      <alignment horizontal="right" vertical="center"/>
    </xf>
    <xf numFmtId="0" fontId="46" fillId="0" borderId="2" xfId="0" applyFont="1" applyBorder="1"/>
    <xf numFmtId="0" fontId="46" fillId="0" borderId="16" xfId="0" applyFont="1" applyBorder="1"/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7" fillId="3" borderId="11" xfId="0" applyFont="1" applyFill="1" applyBorder="1" applyAlignment="1">
      <alignment horizontal="right" vertical="center"/>
    </xf>
    <xf numFmtId="0" fontId="47" fillId="3" borderId="2" xfId="0" applyFont="1" applyFill="1" applyBorder="1" applyAlignment="1">
      <alignment horizontal="left" vertical="center"/>
    </xf>
    <xf numFmtId="0" fontId="47" fillId="0" borderId="16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7" fillId="0" borderId="11" xfId="0" applyFont="1" applyBorder="1" applyAlignment="1">
      <alignment horizontal="right" vertical="center"/>
    </xf>
    <xf numFmtId="0" fontId="47" fillId="0" borderId="2" xfId="0" applyFont="1" applyBorder="1"/>
    <xf numFmtId="0" fontId="47" fillId="0" borderId="16" xfId="0" applyFont="1" applyBorder="1"/>
    <xf numFmtId="0" fontId="48" fillId="3" borderId="11" xfId="0" applyFont="1" applyFill="1" applyBorder="1" applyAlignment="1">
      <alignment horizontal="right" vertical="center"/>
    </xf>
    <xf numFmtId="0" fontId="48" fillId="3" borderId="2" xfId="0" applyFont="1" applyFill="1" applyBorder="1" applyAlignment="1">
      <alignment horizontal="left" vertical="center"/>
    </xf>
    <xf numFmtId="0" fontId="47" fillId="0" borderId="2" xfId="0" applyFont="1" applyBorder="1" applyAlignment="1">
      <alignment horizontal="left"/>
    </xf>
    <xf numFmtId="0" fontId="47" fillId="0" borderId="16" xfId="0" applyFont="1" applyBorder="1" applyAlignment="1">
      <alignment horizontal="left"/>
    </xf>
    <xf numFmtId="0" fontId="47" fillId="0" borderId="2" xfId="0" applyFont="1" applyBorder="1" applyAlignment="1">
      <alignment vertical="center"/>
    </xf>
    <xf numFmtId="0" fontId="47" fillId="0" borderId="2" xfId="0" applyFont="1" applyBorder="1" applyAlignment="1">
      <alignment horizontal="left" vertical="top"/>
    </xf>
    <xf numFmtId="0" fontId="47" fillId="0" borderId="16" xfId="0" applyFont="1" applyBorder="1" applyAlignment="1">
      <alignment horizontal="left" vertical="top"/>
    </xf>
    <xf numFmtId="0" fontId="48" fillId="0" borderId="16" xfId="0" applyFont="1" applyBorder="1" applyAlignment="1">
      <alignment vertical="center"/>
    </xf>
    <xf numFmtId="0" fontId="47" fillId="0" borderId="2" xfId="0" applyFont="1" applyBorder="1" applyAlignment="1">
      <alignment horizontal="left" vertical="center"/>
    </xf>
    <xf numFmtId="0" fontId="49" fillId="3" borderId="11" xfId="0" applyFont="1" applyFill="1" applyBorder="1" applyAlignment="1">
      <alignment horizontal="right" vertical="center"/>
    </xf>
    <xf numFmtId="0" fontId="47" fillId="3" borderId="2" xfId="0" applyFont="1" applyFill="1" applyBorder="1" applyAlignment="1">
      <alignment vertical="center"/>
    </xf>
    <xf numFmtId="0" fontId="47" fillId="0" borderId="16" xfId="0" applyFont="1" applyBorder="1" applyAlignment="1">
      <alignment vertical="center"/>
    </xf>
    <xf numFmtId="0" fontId="47" fillId="3" borderId="2" xfId="0" applyFont="1" applyFill="1" applyBorder="1" applyAlignment="1">
      <alignment horizontal="left" vertical="top"/>
    </xf>
    <xf numFmtId="0" fontId="29" fillId="0" borderId="22" xfId="0" applyFont="1" applyBorder="1" applyAlignment="1">
      <alignment horizontal="center" vertical="center"/>
    </xf>
    <xf numFmtId="0" fontId="47" fillId="3" borderId="28" xfId="0" applyFont="1" applyFill="1" applyBorder="1" applyAlignment="1">
      <alignment horizontal="right" vertical="center"/>
    </xf>
    <xf numFmtId="0" fontId="47" fillId="0" borderId="14" xfId="0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0" fontId="5" fillId="0" borderId="2" xfId="0" applyFont="1" applyBorder="1"/>
    <xf numFmtId="0" fontId="28" fillId="0" borderId="0" xfId="0" applyFont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47" fillId="3" borderId="14" xfId="0" applyFont="1" applyFill="1" applyBorder="1" applyAlignment="1">
      <alignment horizontal="left" vertical="center"/>
    </xf>
    <xf numFmtId="0" fontId="47" fillId="0" borderId="15" xfId="0" applyFont="1" applyBorder="1" applyAlignment="1">
      <alignment horizontal="left" vertical="center"/>
    </xf>
    <xf numFmtId="0" fontId="28" fillId="3" borderId="0" xfId="0" applyFont="1" applyFill="1" applyAlignment="1">
      <alignment horizontal="center" vertical="center"/>
    </xf>
    <xf numFmtId="0" fontId="8" fillId="3" borderId="28" xfId="0" applyFont="1" applyFill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38" fillId="3" borderId="14" xfId="0" applyFont="1" applyFill="1" applyBorder="1"/>
    <xf numFmtId="0" fontId="38" fillId="3" borderId="14" xfId="0" applyFont="1" applyFill="1" applyBorder="1" applyAlignment="1">
      <alignment horizontal="left"/>
    </xf>
    <xf numFmtId="0" fontId="50" fillId="3" borderId="2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44"/>
  <sheetViews>
    <sheetView tabSelected="1" topLeftCell="A31" zoomScale="70" zoomScaleNormal="70" workbookViewId="0">
      <pane xSplit="2" topLeftCell="K1" activePane="topRight" state="frozen"/>
      <selection activeCell="A42" sqref="A42"/>
      <selection pane="topRight" activeCell="AR42" sqref="AR42"/>
    </sheetView>
  </sheetViews>
  <sheetFormatPr baseColWidth="10" defaultColWidth="9.1640625" defaultRowHeight="16" x14ac:dyDescent="0.2"/>
  <cols>
    <col min="1" max="1" width="7.6640625" style="12" customWidth="1"/>
    <col min="2" max="2" width="26" style="10" customWidth="1"/>
    <col min="3" max="3" width="29.5" style="10" customWidth="1"/>
    <col min="4" max="4" width="4.6640625" style="4" customWidth="1"/>
    <col min="5" max="7" width="3.6640625" style="4" customWidth="1"/>
    <col min="8" max="10" width="4.6640625" style="4" customWidth="1"/>
    <col min="11" max="13" width="3.6640625" style="4" customWidth="1"/>
    <col min="14" max="18" width="4.6640625" style="4" customWidth="1"/>
    <col min="19" max="21" width="3.6640625" style="4" customWidth="1"/>
    <col min="22" max="26" width="4.6640625" style="4" customWidth="1"/>
    <col min="27" max="27" width="3.6640625" style="4" customWidth="1"/>
    <col min="28" max="28" width="15.6640625" style="4" hidden="1" customWidth="1"/>
    <col min="29" max="29" width="70.83203125" style="5" hidden="1" customWidth="1"/>
    <col min="30" max="30" width="5.5" style="32" customWidth="1"/>
    <col min="31" max="31" width="8.83203125" style="32" customWidth="1"/>
    <col min="32" max="32" width="11" style="28" customWidth="1"/>
    <col min="33" max="33" width="4.6640625" style="4" customWidth="1"/>
    <col min="34" max="36" width="3.6640625" style="4" customWidth="1"/>
    <col min="37" max="39" width="4.6640625" style="4" customWidth="1"/>
    <col min="40" max="42" width="3.6640625" style="4" customWidth="1"/>
    <col min="43" max="47" width="4.6640625" style="4" customWidth="1"/>
    <col min="48" max="50" width="3.6640625" style="4" customWidth="1"/>
    <col min="51" max="55" width="4.6640625" style="4" customWidth="1"/>
    <col min="56" max="56" width="3.6640625" style="4" customWidth="1"/>
    <col min="57" max="57" width="5.5" style="32" customWidth="1"/>
    <col min="58" max="58" width="10" style="32" customWidth="1"/>
    <col min="59" max="60" width="9.6640625" style="28" customWidth="1"/>
    <col min="61" max="61" width="10.33203125" style="38" customWidth="1"/>
    <col min="62" max="62" width="5.5" style="42" customWidth="1"/>
    <col min="63" max="63" width="5.5" style="4" customWidth="1"/>
    <col min="64" max="16384" width="9.1640625" style="4"/>
  </cols>
  <sheetData>
    <row r="1" spans="1:122" s="26" customFormat="1" ht="35" thickBot="1" x14ac:dyDescent="0.45">
      <c r="A1" s="45"/>
      <c r="B1" s="9"/>
      <c r="C1" s="46" t="s">
        <v>164</v>
      </c>
      <c r="D1" s="25"/>
      <c r="E1" s="25"/>
      <c r="F1" s="25"/>
      <c r="G1" s="25"/>
      <c r="H1" s="25"/>
      <c r="I1" s="25"/>
      <c r="J1" s="25"/>
      <c r="K1" s="25"/>
      <c r="L1" s="25"/>
      <c r="AC1" s="15"/>
      <c r="AD1" s="32"/>
      <c r="AE1" s="32"/>
      <c r="AF1" s="28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32"/>
      <c r="BF1" s="32"/>
      <c r="BG1" s="28"/>
      <c r="BH1" s="28"/>
      <c r="BI1" s="38"/>
      <c r="BJ1" s="42"/>
    </row>
    <row r="2" spans="1:122" s="9" customFormat="1" ht="23.25" customHeight="1" thickBot="1" x14ac:dyDescent="0.3">
      <c r="A2" s="47"/>
      <c r="B2" s="20" t="s">
        <v>4</v>
      </c>
      <c r="C2" s="20"/>
      <c r="D2" s="20" t="s">
        <v>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1"/>
      <c r="AC2" s="21"/>
      <c r="AD2" s="33"/>
      <c r="AE2" s="33"/>
      <c r="AF2" s="29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33"/>
      <c r="BF2" s="33"/>
      <c r="BG2" s="29"/>
      <c r="BH2" s="29"/>
      <c r="BI2" s="39"/>
      <c r="BJ2" s="43"/>
    </row>
    <row r="3" spans="1:122" s="7" customFormat="1" ht="130.5" customHeight="1" thickBot="1" x14ac:dyDescent="0.25">
      <c r="A3" s="93" t="s">
        <v>162</v>
      </c>
      <c r="B3" s="93" t="s">
        <v>163</v>
      </c>
      <c r="C3" s="93" t="s">
        <v>0</v>
      </c>
      <c r="D3" s="85"/>
      <c r="E3" s="85">
        <v>1</v>
      </c>
      <c r="F3" s="85">
        <v>2</v>
      </c>
      <c r="G3" s="85">
        <v>3</v>
      </c>
      <c r="H3" s="85" t="s">
        <v>69</v>
      </c>
      <c r="I3" s="85" t="s">
        <v>70</v>
      </c>
      <c r="J3" s="85" t="s">
        <v>71</v>
      </c>
      <c r="K3" s="85">
        <v>5</v>
      </c>
      <c r="L3" s="85">
        <v>6</v>
      </c>
      <c r="M3" s="85">
        <v>7</v>
      </c>
      <c r="N3" s="85" t="s">
        <v>183</v>
      </c>
      <c r="O3" s="85" t="s">
        <v>184</v>
      </c>
      <c r="P3" s="85" t="s">
        <v>185</v>
      </c>
      <c r="Q3" s="85" t="s">
        <v>186</v>
      </c>
      <c r="R3" s="85" t="s">
        <v>187</v>
      </c>
      <c r="S3" s="85">
        <v>9</v>
      </c>
      <c r="T3" s="85">
        <v>10</v>
      </c>
      <c r="U3" s="85">
        <v>11</v>
      </c>
      <c r="V3" s="85" t="s">
        <v>188</v>
      </c>
      <c r="W3" s="85" t="s">
        <v>189</v>
      </c>
      <c r="X3" s="85" t="s">
        <v>190</v>
      </c>
      <c r="Y3" s="85" t="s">
        <v>191</v>
      </c>
      <c r="Z3" s="85" t="s">
        <v>192</v>
      </c>
      <c r="AA3" s="85">
        <v>13</v>
      </c>
      <c r="AB3" s="85" t="s">
        <v>0</v>
      </c>
      <c r="AC3" s="85" t="s">
        <v>1</v>
      </c>
      <c r="AD3" s="91" t="s">
        <v>155</v>
      </c>
      <c r="AE3" s="91" t="s">
        <v>159</v>
      </c>
      <c r="AF3" s="92" t="s">
        <v>160</v>
      </c>
      <c r="AG3" s="90"/>
      <c r="AH3" s="85">
        <v>1</v>
      </c>
      <c r="AI3" s="85">
        <v>2</v>
      </c>
      <c r="AJ3" s="85">
        <v>3</v>
      </c>
      <c r="AK3" s="85" t="s">
        <v>69</v>
      </c>
      <c r="AL3" s="85" t="s">
        <v>70</v>
      </c>
      <c r="AM3" s="85" t="s">
        <v>71</v>
      </c>
      <c r="AN3" s="85">
        <v>5</v>
      </c>
      <c r="AO3" s="85">
        <v>6</v>
      </c>
      <c r="AP3" s="85">
        <v>7</v>
      </c>
      <c r="AQ3" s="85" t="s">
        <v>183</v>
      </c>
      <c r="AR3" s="85" t="s">
        <v>184</v>
      </c>
      <c r="AS3" s="85" t="s">
        <v>185</v>
      </c>
      <c r="AT3" s="85" t="s">
        <v>186</v>
      </c>
      <c r="AU3" s="85" t="s">
        <v>187</v>
      </c>
      <c r="AV3" s="85">
        <v>9</v>
      </c>
      <c r="AW3" s="85">
        <v>10</v>
      </c>
      <c r="AX3" s="85">
        <v>11</v>
      </c>
      <c r="AY3" s="85" t="s">
        <v>188</v>
      </c>
      <c r="AZ3" s="85" t="s">
        <v>189</v>
      </c>
      <c r="BA3" s="85" t="s">
        <v>190</v>
      </c>
      <c r="BB3" s="85" t="s">
        <v>191</v>
      </c>
      <c r="BC3" s="85" t="s">
        <v>192</v>
      </c>
      <c r="BD3" s="85">
        <v>13</v>
      </c>
      <c r="BE3" s="86" t="s">
        <v>3</v>
      </c>
      <c r="BF3" s="86" t="s">
        <v>156</v>
      </c>
      <c r="BG3" s="87" t="s">
        <v>161</v>
      </c>
      <c r="BH3" s="87" t="s">
        <v>157</v>
      </c>
      <c r="BI3" s="88" t="s">
        <v>158</v>
      </c>
      <c r="BJ3" s="89" t="s">
        <v>154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</row>
    <row r="4" spans="1:122" ht="20" customHeight="1" thickTop="1" x14ac:dyDescent="0.2">
      <c r="A4" s="244">
        <v>1818</v>
      </c>
      <c r="B4" s="245" t="s">
        <v>117</v>
      </c>
      <c r="C4" s="246" t="s">
        <v>12</v>
      </c>
      <c r="D4" s="48"/>
      <c r="E4" s="49"/>
      <c r="F4" s="49">
        <v>4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247"/>
      <c r="AC4" s="248"/>
      <c r="AD4" s="50">
        <f t="shared" ref="AD4:AD16" si="0">SUM(D4:AA4)</f>
        <v>4</v>
      </c>
      <c r="AE4" s="122">
        <v>125.98</v>
      </c>
      <c r="AF4" s="98">
        <f t="shared" ref="AF4:AF16" si="1">SUM(AD4:AE4)</f>
        <v>129.98000000000002</v>
      </c>
      <c r="AG4" s="247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50">
        <f t="shared" ref="BE4:BE17" si="2">SUM(AH4:BD4)</f>
        <v>0</v>
      </c>
      <c r="BF4" s="122">
        <v>123.8</v>
      </c>
      <c r="BG4" s="98">
        <f t="shared" ref="BG4:BG16" si="3">SUM(BE4:BF4)</f>
        <v>123.8</v>
      </c>
      <c r="BH4" s="98">
        <f t="shared" ref="BH4:BH16" si="4">SUM(AF4)</f>
        <v>129.98000000000002</v>
      </c>
      <c r="BI4" s="99">
        <f t="shared" ref="BI4:BI16" si="5">SUM(BG4:BH4)</f>
        <v>253.78000000000003</v>
      </c>
      <c r="BJ4" s="100">
        <v>1</v>
      </c>
      <c r="BK4" s="18"/>
    </row>
    <row r="5" spans="1:122" ht="20" customHeight="1" x14ac:dyDescent="0.2">
      <c r="A5" s="214">
        <v>3035</v>
      </c>
      <c r="B5" s="217" t="s">
        <v>67</v>
      </c>
      <c r="C5" s="216" t="s">
        <v>68</v>
      </c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101"/>
      <c r="AC5" s="102"/>
      <c r="AD5" s="53">
        <f t="shared" si="0"/>
        <v>0</v>
      </c>
      <c r="AE5" s="72">
        <v>128.22999999999999</v>
      </c>
      <c r="AF5" s="94">
        <f t="shared" si="1"/>
        <v>128.22999999999999</v>
      </c>
      <c r="AG5" s="101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3">
        <f t="shared" si="2"/>
        <v>0</v>
      </c>
      <c r="BF5" s="72">
        <v>130.25</v>
      </c>
      <c r="BG5" s="94">
        <f t="shared" si="3"/>
        <v>130.25</v>
      </c>
      <c r="BH5" s="94">
        <f t="shared" si="4"/>
        <v>128.22999999999999</v>
      </c>
      <c r="BI5" s="103">
        <f t="shared" si="5"/>
        <v>258.48</v>
      </c>
      <c r="BJ5" s="104">
        <v>2</v>
      </c>
      <c r="BK5" s="18"/>
    </row>
    <row r="6" spans="1:122" ht="20" customHeight="1" x14ac:dyDescent="0.2">
      <c r="A6" s="203">
        <v>4395</v>
      </c>
      <c r="B6" s="204" t="s">
        <v>26</v>
      </c>
      <c r="C6" s="205" t="s">
        <v>108</v>
      </c>
      <c r="D6" s="51"/>
      <c r="E6" s="52"/>
      <c r="F6" s="52">
        <v>4</v>
      </c>
      <c r="G6" s="52"/>
      <c r="H6" s="52"/>
      <c r="I6" s="52"/>
      <c r="J6" s="52"/>
      <c r="K6" s="52"/>
      <c r="L6" s="52">
        <v>4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>
        <v>4</v>
      </c>
      <c r="AA6" s="52"/>
      <c r="AB6" s="108"/>
      <c r="AC6" s="109"/>
      <c r="AD6" s="53">
        <f t="shared" si="0"/>
        <v>12</v>
      </c>
      <c r="AE6" s="107">
        <v>123.02</v>
      </c>
      <c r="AF6" s="94">
        <f t="shared" si="1"/>
        <v>135.01999999999998</v>
      </c>
      <c r="AG6" s="110"/>
      <c r="AH6" s="52"/>
      <c r="AI6" s="52">
        <v>4</v>
      </c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3">
        <f t="shared" si="2"/>
        <v>4</v>
      </c>
      <c r="BF6" s="107">
        <v>119.75</v>
      </c>
      <c r="BG6" s="94">
        <f t="shared" si="3"/>
        <v>123.75</v>
      </c>
      <c r="BH6" s="94">
        <f t="shared" si="4"/>
        <v>135.01999999999998</v>
      </c>
      <c r="BI6" s="103">
        <f t="shared" si="5"/>
        <v>258.77</v>
      </c>
      <c r="BJ6" s="104">
        <v>3</v>
      </c>
    </row>
    <row r="7" spans="1:122" ht="20" customHeight="1" x14ac:dyDescent="0.2">
      <c r="A7" s="221">
        <v>4477</v>
      </c>
      <c r="B7" s="222" t="s">
        <v>165</v>
      </c>
      <c r="C7" s="216" t="s">
        <v>166</v>
      </c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101"/>
      <c r="AC7" s="102"/>
      <c r="AD7" s="53">
        <f t="shared" si="0"/>
        <v>0</v>
      </c>
      <c r="AE7" s="72">
        <v>131.04</v>
      </c>
      <c r="AF7" s="94">
        <f t="shared" si="1"/>
        <v>131.04</v>
      </c>
      <c r="AG7" s="101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3">
        <f t="shared" si="2"/>
        <v>0</v>
      </c>
      <c r="BF7" s="72">
        <v>128.35</v>
      </c>
      <c r="BG7" s="94">
        <f t="shared" si="3"/>
        <v>128.35</v>
      </c>
      <c r="BH7" s="94">
        <f t="shared" si="4"/>
        <v>131.04</v>
      </c>
      <c r="BI7" s="103">
        <f t="shared" si="5"/>
        <v>259.39</v>
      </c>
      <c r="BJ7" s="104">
        <v>4</v>
      </c>
    </row>
    <row r="8" spans="1:122" ht="20" customHeight="1" x14ac:dyDescent="0.2">
      <c r="A8" s="203">
        <v>4166</v>
      </c>
      <c r="B8" s="209" t="s">
        <v>107</v>
      </c>
      <c r="C8" s="210" t="s">
        <v>111</v>
      </c>
      <c r="D8" s="51"/>
      <c r="E8" s="52"/>
      <c r="F8" s="52">
        <v>4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101"/>
      <c r="AC8" s="102"/>
      <c r="AD8" s="53">
        <f t="shared" si="0"/>
        <v>4</v>
      </c>
      <c r="AE8" s="72">
        <v>134.47999999999999</v>
      </c>
      <c r="AF8" s="94">
        <f t="shared" si="1"/>
        <v>138.47999999999999</v>
      </c>
      <c r="AG8" s="101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3">
        <f t="shared" si="2"/>
        <v>0</v>
      </c>
      <c r="BF8" s="72">
        <v>135.1</v>
      </c>
      <c r="BG8" s="94">
        <f t="shared" si="3"/>
        <v>135.1</v>
      </c>
      <c r="BH8" s="94">
        <f t="shared" si="4"/>
        <v>138.47999999999999</v>
      </c>
      <c r="BI8" s="103">
        <f t="shared" si="5"/>
        <v>273.58</v>
      </c>
      <c r="BJ8" s="104">
        <v>5</v>
      </c>
    </row>
    <row r="9" spans="1:122" ht="20" customHeight="1" x14ac:dyDescent="0.2">
      <c r="A9" s="203">
        <v>3185</v>
      </c>
      <c r="B9" s="204" t="s">
        <v>64</v>
      </c>
      <c r="C9" s="205" t="s">
        <v>65</v>
      </c>
      <c r="D9" s="51"/>
      <c r="E9" s="52"/>
      <c r="F9" s="52"/>
      <c r="G9" s="52"/>
      <c r="H9" s="52"/>
      <c r="I9" s="52"/>
      <c r="J9" s="52"/>
      <c r="K9" s="52"/>
      <c r="L9" s="52">
        <v>4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101"/>
      <c r="AC9" s="102"/>
      <c r="AD9" s="53">
        <f t="shared" si="0"/>
        <v>4</v>
      </c>
      <c r="AE9" s="72">
        <v>138.96</v>
      </c>
      <c r="AF9" s="94">
        <f t="shared" si="1"/>
        <v>142.96</v>
      </c>
      <c r="AG9" s="101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3">
        <f t="shared" si="2"/>
        <v>0</v>
      </c>
      <c r="BF9" s="72">
        <v>134.08000000000001</v>
      </c>
      <c r="BG9" s="94">
        <f t="shared" si="3"/>
        <v>134.08000000000001</v>
      </c>
      <c r="BH9" s="94">
        <f t="shared" si="4"/>
        <v>142.96</v>
      </c>
      <c r="BI9" s="103">
        <f t="shared" si="5"/>
        <v>277.04000000000002</v>
      </c>
      <c r="BJ9" s="104">
        <v>6</v>
      </c>
    </row>
    <row r="10" spans="1:122" ht="20" customHeight="1" x14ac:dyDescent="0.2">
      <c r="A10" s="218">
        <v>4536</v>
      </c>
      <c r="B10" s="219" t="s">
        <v>194</v>
      </c>
      <c r="C10" s="220" t="s">
        <v>110</v>
      </c>
      <c r="D10" s="51"/>
      <c r="E10" s="52"/>
      <c r="F10" s="52"/>
      <c r="G10" s="52"/>
      <c r="H10" s="52"/>
      <c r="I10" s="52"/>
      <c r="J10" s="52"/>
      <c r="K10" s="52"/>
      <c r="L10" s="52">
        <v>4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101"/>
      <c r="AC10" s="102"/>
      <c r="AD10" s="53">
        <f t="shared" si="0"/>
        <v>4</v>
      </c>
      <c r="AE10" s="72">
        <v>142.4</v>
      </c>
      <c r="AF10" s="94">
        <f t="shared" si="1"/>
        <v>146.4</v>
      </c>
      <c r="AG10" s="101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>
        <v>4</v>
      </c>
      <c r="AW10" s="52"/>
      <c r="AX10" s="52">
        <v>4</v>
      </c>
      <c r="AY10" s="52"/>
      <c r="AZ10" s="52"/>
      <c r="BA10" s="52"/>
      <c r="BB10" s="52"/>
      <c r="BC10" s="52"/>
      <c r="BD10" s="52"/>
      <c r="BE10" s="53">
        <f t="shared" si="2"/>
        <v>8</v>
      </c>
      <c r="BF10" s="72">
        <v>133.12</v>
      </c>
      <c r="BG10" s="94">
        <f t="shared" si="3"/>
        <v>141.12</v>
      </c>
      <c r="BH10" s="94">
        <f t="shared" si="4"/>
        <v>146.4</v>
      </c>
      <c r="BI10" s="103">
        <f t="shared" si="5"/>
        <v>287.52</v>
      </c>
      <c r="BJ10" s="104">
        <v>7</v>
      </c>
    </row>
    <row r="11" spans="1:122" ht="20" customHeight="1" x14ac:dyDescent="0.2">
      <c r="A11" s="206">
        <v>3633</v>
      </c>
      <c r="B11" s="207" t="s">
        <v>53</v>
      </c>
      <c r="C11" s="208" t="s">
        <v>54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105"/>
      <c r="AC11" s="106"/>
      <c r="AD11" s="53">
        <f t="shared" si="0"/>
        <v>0</v>
      </c>
      <c r="AE11" s="107">
        <v>149.44</v>
      </c>
      <c r="AF11" s="94">
        <f t="shared" si="1"/>
        <v>149.44</v>
      </c>
      <c r="AG11" s="105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3">
        <f t="shared" si="2"/>
        <v>0</v>
      </c>
      <c r="BF11" s="107">
        <v>143.1</v>
      </c>
      <c r="BG11" s="94">
        <f t="shared" si="3"/>
        <v>143.1</v>
      </c>
      <c r="BH11" s="94">
        <f t="shared" si="4"/>
        <v>149.44</v>
      </c>
      <c r="BI11" s="103">
        <f t="shared" si="5"/>
        <v>292.53999999999996</v>
      </c>
      <c r="BJ11" s="104">
        <v>8</v>
      </c>
    </row>
    <row r="12" spans="1:122" ht="20" customHeight="1" x14ac:dyDescent="0.2">
      <c r="A12" s="214">
        <v>4460</v>
      </c>
      <c r="B12" s="215" t="s">
        <v>116</v>
      </c>
      <c r="C12" s="216" t="s">
        <v>59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105"/>
      <c r="AC12" s="106"/>
      <c r="AD12" s="53">
        <f t="shared" si="0"/>
        <v>0</v>
      </c>
      <c r="AE12" s="72">
        <v>149.01</v>
      </c>
      <c r="AF12" s="94">
        <f t="shared" si="1"/>
        <v>149.01</v>
      </c>
      <c r="AG12" s="105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>
        <v>4</v>
      </c>
      <c r="AW12" s="52"/>
      <c r="AX12" s="52"/>
      <c r="AY12" s="52"/>
      <c r="AZ12" s="52"/>
      <c r="BA12" s="52"/>
      <c r="BB12" s="52"/>
      <c r="BC12" s="52"/>
      <c r="BD12" s="52"/>
      <c r="BE12" s="53">
        <f t="shared" si="2"/>
        <v>4</v>
      </c>
      <c r="BF12" s="107">
        <v>140.66</v>
      </c>
      <c r="BG12" s="94">
        <f t="shared" si="3"/>
        <v>144.66</v>
      </c>
      <c r="BH12" s="94">
        <f t="shared" si="4"/>
        <v>149.01</v>
      </c>
      <c r="BI12" s="103">
        <f t="shared" si="5"/>
        <v>293.66999999999996</v>
      </c>
      <c r="BJ12" s="104">
        <v>9</v>
      </c>
    </row>
    <row r="13" spans="1:122" ht="20" customHeight="1" x14ac:dyDescent="0.2">
      <c r="A13" s="203">
        <v>1921</v>
      </c>
      <c r="B13" s="209" t="s">
        <v>114</v>
      </c>
      <c r="C13" s="210" t="s">
        <v>115</v>
      </c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101"/>
      <c r="AC13" s="102"/>
      <c r="AD13" s="53">
        <f t="shared" si="0"/>
        <v>0</v>
      </c>
      <c r="AE13" s="107">
        <v>146.78</v>
      </c>
      <c r="AF13" s="94">
        <f t="shared" si="1"/>
        <v>146.78</v>
      </c>
      <c r="AG13" s="101"/>
      <c r="AH13" s="52">
        <v>4</v>
      </c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3">
        <f t="shared" si="2"/>
        <v>4</v>
      </c>
      <c r="BF13" s="107">
        <v>143.28</v>
      </c>
      <c r="BG13" s="94">
        <f t="shared" si="3"/>
        <v>147.28</v>
      </c>
      <c r="BH13" s="94">
        <f t="shared" si="4"/>
        <v>146.78</v>
      </c>
      <c r="BI13" s="103">
        <f t="shared" si="5"/>
        <v>294.06</v>
      </c>
      <c r="BJ13" s="104">
        <v>10</v>
      </c>
    </row>
    <row r="14" spans="1:122" ht="20" customHeight="1" x14ac:dyDescent="0.2">
      <c r="A14" s="211" t="s">
        <v>113</v>
      </c>
      <c r="B14" s="212" t="s">
        <v>37</v>
      </c>
      <c r="C14" s="213" t="s">
        <v>38</v>
      </c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>
        <v>4</v>
      </c>
      <c r="X14" s="52"/>
      <c r="Y14" s="52"/>
      <c r="Z14" s="52"/>
      <c r="AA14" s="52"/>
      <c r="AB14" s="101"/>
      <c r="AC14" s="102"/>
      <c r="AD14" s="53">
        <f t="shared" si="0"/>
        <v>4</v>
      </c>
      <c r="AE14" s="72">
        <v>151.91</v>
      </c>
      <c r="AF14" s="94">
        <f t="shared" si="1"/>
        <v>155.91</v>
      </c>
      <c r="AG14" s="101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3">
        <f t="shared" si="2"/>
        <v>0</v>
      </c>
      <c r="BF14" s="72">
        <v>153.18</v>
      </c>
      <c r="BG14" s="94">
        <f t="shared" si="3"/>
        <v>153.18</v>
      </c>
      <c r="BH14" s="94">
        <f t="shared" si="4"/>
        <v>155.91</v>
      </c>
      <c r="BI14" s="103">
        <f t="shared" si="5"/>
        <v>309.09000000000003</v>
      </c>
      <c r="BJ14" s="111">
        <v>11</v>
      </c>
    </row>
    <row r="15" spans="1:122" ht="20" customHeight="1" x14ac:dyDescent="0.2">
      <c r="A15" s="206">
        <v>2173</v>
      </c>
      <c r="B15" s="207" t="s">
        <v>112</v>
      </c>
      <c r="C15" s="208" t="s">
        <v>44</v>
      </c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105"/>
      <c r="AC15" s="106"/>
      <c r="AD15" s="53">
        <f t="shared" si="0"/>
        <v>0</v>
      </c>
      <c r="AE15" s="72">
        <v>154.79</v>
      </c>
      <c r="AF15" s="94">
        <f t="shared" si="1"/>
        <v>154.79</v>
      </c>
      <c r="AG15" s="105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3">
        <f t="shared" si="2"/>
        <v>0</v>
      </c>
      <c r="BF15" s="72">
        <v>204.41</v>
      </c>
      <c r="BG15" s="94">
        <f t="shared" si="3"/>
        <v>204.41</v>
      </c>
      <c r="BH15" s="94">
        <f t="shared" si="4"/>
        <v>154.79</v>
      </c>
      <c r="BI15" s="103">
        <f t="shared" si="5"/>
        <v>359.2</v>
      </c>
      <c r="BJ15" s="111">
        <v>12</v>
      </c>
    </row>
    <row r="16" spans="1:122" ht="20" customHeight="1" x14ac:dyDescent="0.2">
      <c r="A16" s="214">
        <v>3035</v>
      </c>
      <c r="B16" s="217" t="s">
        <v>67</v>
      </c>
      <c r="C16" s="216" t="s">
        <v>68</v>
      </c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101"/>
      <c r="AC16" s="102"/>
      <c r="AD16" s="53">
        <f t="shared" si="0"/>
        <v>0</v>
      </c>
      <c r="AE16" s="72">
        <v>213.78</v>
      </c>
      <c r="AF16" s="94">
        <f t="shared" si="1"/>
        <v>213.78</v>
      </c>
      <c r="AG16" s="101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3">
        <f t="shared" si="2"/>
        <v>0</v>
      </c>
      <c r="BF16" s="72">
        <v>209.59</v>
      </c>
      <c r="BG16" s="94">
        <f t="shared" si="3"/>
        <v>209.59</v>
      </c>
      <c r="BH16" s="94">
        <f t="shared" si="4"/>
        <v>213.78</v>
      </c>
      <c r="BI16" s="103">
        <f t="shared" si="5"/>
        <v>423.37</v>
      </c>
      <c r="BJ16" s="111">
        <v>13</v>
      </c>
    </row>
    <row r="17" spans="1:122" ht="20" customHeight="1" thickBot="1" x14ac:dyDescent="0.25">
      <c r="A17" s="183"/>
      <c r="B17" s="184"/>
      <c r="C17" s="185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117"/>
      <c r="AC17" s="118"/>
      <c r="AD17" s="60">
        <f t="shared" ref="AD17" si="6">SUM(D17:AA17)</f>
        <v>0</v>
      </c>
      <c r="AE17" s="73"/>
      <c r="AF17" s="119">
        <f t="shared" ref="AF17" si="7">SUM(AD17:AE17)</f>
        <v>0</v>
      </c>
      <c r="AG17" s="117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234">
        <f t="shared" si="2"/>
        <v>0</v>
      </c>
      <c r="BF17" s="73"/>
      <c r="BG17" s="119">
        <f t="shared" ref="BG17" si="8">SUM(BE17:BF17)</f>
        <v>0</v>
      </c>
      <c r="BH17" s="119">
        <f t="shared" ref="BH17" si="9">SUM(AF17)</f>
        <v>0</v>
      </c>
      <c r="BI17" s="120">
        <f t="shared" ref="BI17" si="10">SUM(BG17:BH17)</f>
        <v>0</v>
      </c>
      <c r="BJ17" s="121">
        <v>14</v>
      </c>
    </row>
    <row r="18" spans="1:122" s="7" customFormat="1" ht="33.75" customHeight="1" thickTop="1" thickBot="1" x14ac:dyDescent="0.25">
      <c r="A18" s="16"/>
      <c r="B18" s="6"/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4"/>
      <c r="AC18" s="5"/>
      <c r="AD18" s="37"/>
      <c r="AE18" s="37"/>
      <c r="AF18" s="36"/>
      <c r="AG18" s="4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37"/>
      <c r="BF18" s="37"/>
      <c r="BG18" s="36"/>
      <c r="BH18" s="36"/>
      <c r="BI18" s="41"/>
      <c r="BJ18" s="42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</row>
    <row r="19" spans="1:122" s="22" customFormat="1" ht="20" customHeight="1" thickTop="1" thickBot="1" x14ac:dyDescent="0.3">
      <c r="A19" s="19"/>
      <c r="B19" s="20" t="s">
        <v>6</v>
      </c>
      <c r="C19" s="20"/>
      <c r="D19" s="20" t="s">
        <v>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  <c r="AC19" s="21"/>
      <c r="AD19" s="33"/>
      <c r="AE19" s="33"/>
      <c r="AF19" s="29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33"/>
      <c r="BF19" s="33"/>
      <c r="BG19" s="29"/>
      <c r="BH19" s="29"/>
      <c r="BI19" s="39"/>
      <c r="BJ19" s="43"/>
    </row>
    <row r="20" spans="1:122" ht="130.5" customHeight="1" thickBot="1" x14ac:dyDescent="0.25">
      <c r="A20" s="93" t="s">
        <v>162</v>
      </c>
      <c r="B20" s="93" t="s">
        <v>163</v>
      </c>
      <c r="C20" s="93" t="s">
        <v>0</v>
      </c>
      <c r="D20" s="85"/>
      <c r="E20" s="85">
        <v>1</v>
      </c>
      <c r="F20" s="85">
        <v>2</v>
      </c>
      <c r="G20" s="85">
        <v>3</v>
      </c>
      <c r="H20" s="85" t="s">
        <v>69</v>
      </c>
      <c r="I20" s="85" t="s">
        <v>70</v>
      </c>
      <c r="J20" s="85" t="s">
        <v>71</v>
      </c>
      <c r="K20" s="85">
        <v>5</v>
      </c>
      <c r="L20" s="85">
        <v>6</v>
      </c>
      <c r="M20" s="85">
        <v>7</v>
      </c>
      <c r="N20" s="85" t="s">
        <v>183</v>
      </c>
      <c r="O20" s="85" t="s">
        <v>184</v>
      </c>
      <c r="P20" s="85" t="s">
        <v>185</v>
      </c>
      <c r="Q20" s="85" t="s">
        <v>186</v>
      </c>
      <c r="R20" s="85" t="s">
        <v>187</v>
      </c>
      <c r="S20" s="85">
        <v>9</v>
      </c>
      <c r="T20" s="85">
        <v>10</v>
      </c>
      <c r="U20" s="85">
        <v>11</v>
      </c>
      <c r="V20" s="85" t="s">
        <v>188</v>
      </c>
      <c r="W20" s="85" t="s">
        <v>189</v>
      </c>
      <c r="X20" s="85" t="s">
        <v>190</v>
      </c>
      <c r="Y20" s="85" t="s">
        <v>191</v>
      </c>
      <c r="Z20" s="85" t="s">
        <v>192</v>
      </c>
      <c r="AA20" s="85">
        <v>13</v>
      </c>
      <c r="AB20" s="85" t="s">
        <v>0</v>
      </c>
      <c r="AC20" s="85" t="s">
        <v>1</v>
      </c>
      <c r="AD20" s="91" t="s">
        <v>155</v>
      </c>
      <c r="AE20" s="91" t="s">
        <v>159</v>
      </c>
      <c r="AF20" s="92" t="s">
        <v>160</v>
      </c>
      <c r="AG20" s="90"/>
      <c r="AH20" s="85">
        <v>1</v>
      </c>
      <c r="AI20" s="85">
        <v>2</v>
      </c>
      <c r="AJ20" s="85">
        <v>3</v>
      </c>
      <c r="AK20" s="85" t="s">
        <v>69</v>
      </c>
      <c r="AL20" s="85" t="s">
        <v>70</v>
      </c>
      <c r="AM20" s="85" t="s">
        <v>71</v>
      </c>
      <c r="AN20" s="85">
        <v>5</v>
      </c>
      <c r="AO20" s="85">
        <v>6</v>
      </c>
      <c r="AP20" s="85">
        <v>7</v>
      </c>
      <c r="AQ20" s="85" t="s">
        <v>183</v>
      </c>
      <c r="AR20" s="85" t="s">
        <v>184</v>
      </c>
      <c r="AS20" s="85" t="s">
        <v>185</v>
      </c>
      <c r="AT20" s="85" t="s">
        <v>186</v>
      </c>
      <c r="AU20" s="85" t="s">
        <v>187</v>
      </c>
      <c r="AV20" s="85">
        <v>9</v>
      </c>
      <c r="AW20" s="85">
        <v>10</v>
      </c>
      <c r="AX20" s="85">
        <v>11</v>
      </c>
      <c r="AY20" s="85" t="s">
        <v>188</v>
      </c>
      <c r="AZ20" s="85" t="s">
        <v>189</v>
      </c>
      <c r="BA20" s="85" t="s">
        <v>190</v>
      </c>
      <c r="BB20" s="85" t="s">
        <v>191</v>
      </c>
      <c r="BC20" s="85" t="s">
        <v>192</v>
      </c>
      <c r="BD20" s="85">
        <v>13</v>
      </c>
      <c r="BE20" s="86" t="s">
        <v>3</v>
      </c>
      <c r="BF20" s="86" t="s">
        <v>156</v>
      </c>
      <c r="BG20" s="87" t="s">
        <v>161</v>
      </c>
      <c r="BH20" s="87" t="s">
        <v>157</v>
      </c>
      <c r="BI20" s="88" t="s">
        <v>158</v>
      </c>
      <c r="BJ20" s="89" t="s">
        <v>154</v>
      </c>
      <c r="BK20" s="6"/>
    </row>
    <row r="21" spans="1:122" ht="20" customHeight="1" thickTop="1" x14ac:dyDescent="0.2">
      <c r="A21" s="235">
        <v>2027</v>
      </c>
      <c r="B21" s="241" t="s">
        <v>17</v>
      </c>
      <c r="C21" s="242" t="s">
        <v>18</v>
      </c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95"/>
      <c r="AC21" s="96"/>
      <c r="AD21" s="50">
        <f t="shared" ref="AD21:AD38" si="11">SUM(D21:AA21)</f>
        <v>0</v>
      </c>
      <c r="AE21" s="122">
        <v>137.41999999999999</v>
      </c>
      <c r="AF21" s="98">
        <f t="shared" ref="AF21:AF38" si="12">SUM(AD21:AE21)</f>
        <v>137.41999999999999</v>
      </c>
      <c r="AG21" s="95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50">
        <f t="shared" ref="BE21:BE38" si="13">SUM(AG21:BD21)</f>
        <v>0</v>
      </c>
      <c r="BF21" s="122">
        <v>130.66999999999999</v>
      </c>
      <c r="BG21" s="98">
        <f>SUM(BE21:BF21)</f>
        <v>130.66999999999999</v>
      </c>
      <c r="BH21" s="98">
        <f t="shared" ref="BH21:BH39" si="14">SUM(AF21)</f>
        <v>137.41999999999999</v>
      </c>
      <c r="BI21" s="99">
        <f t="shared" ref="BI21:BI38" si="15">SUM(BG21:BH21)</f>
        <v>268.08999999999997</v>
      </c>
      <c r="BJ21" s="100">
        <v>1</v>
      </c>
      <c r="BK21" s="18"/>
    </row>
    <row r="22" spans="1:122" ht="20" customHeight="1" x14ac:dyDescent="0.2">
      <c r="A22" s="211">
        <v>4490</v>
      </c>
      <c r="B22" s="212" t="s">
        <v>106</v>
      </c>
      <c r="C22" s="213" t="s">
        <v>23</v>
      </c>
      <c r="D22" s="61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123"/>
      <c r="AC22" s="124"/>
      <c r="AD22" s="53">
        <f t="shared" si="11"/>
        <v>0</v>
      </c>
      <c r="AE22" s="72">
        <v>135.04</v>
      </c>
      <c r="AF22" s="94">
        <f t="shared" si="12"/>
        <v>135.04</v>
      </c>
      <c r="AG22" s="105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3">
        <f t="shared" si="13"/>
        <v>0</v>
      </c>
      <c r="BF22" s="72">
        <v>133.13999999999999</v>
      </c>
      <c r="BG22" s="94">
        <f>SUM(BE22:BF22)</f>
        <v>133.13999999999999</v>
      </c>
      <c r="BH22" s="94">
        <f t="shared" si="14"/>
        <v>135.04</v>
      </c>
      <c r="BI22" s="103">
        <f t="shared" si="15"/>
        <v>268.17999999999995</v>
      </c>
      <c r="BJ22" s="104">
        <v>2</v>
      </c>
      <c r="BK22" s="18"/>
    </row>
    <row r="23" spans="1:122" ht="20" customHeight="1" x14ac:dyDescent="0.2">
      <c r="A23" s="211">
        <v>5283</v>
      </c>
      <c r="B23" s="212" t="s">
        <v>89</v>
      </c>
      <c r="C23" s="213" t="s">
        <v>90</v>
      </c>
      <c r="D23" s="51"/>
      <c r="E23" s="52"/>
      <c r="F23" s="52">
        <v>4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105"/>
      <c r="AC23" s="106"/>
      <c r="AD23" s="53">
        <f t="shared" si="11"/>
        <v>4</v>
      </c>
      <c r="AE23" s="72">
        <v>133.72</v>
      </c>
      <c r="AF23" s="94">
        <f t="shared" si="12"/>
        <v>137.72</v>
      </c>
      <c r="AG23" s="52"/>
      <c r="AH23" s="123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3">
        <f t="shared" si="13"/>
        <v>0</v>
      </c>
      <c r="BF23" s="72">
        <v>130.49</v>
      </c>
      <c r="BG23" s="94">
        <f>SUM(BE23:BF23)</f>
        <v>130.49</v>
      </c>
      <c r="BH23" s="94">
        <f t="shared" si="14"/>
        <v>137.72</v>
      </c>
      <c r="BI23" s="103">
        <f t="shared" si="15"/>
        <v>268.21000000000004</v>
      </c>
      <c r="BJ23" s="104">
        <v>3</v>
      </c>
    </row>
    <row r="24" spans="1:122" ht="20" customHeight="1" x14ac:dyDescent="0.2">
      <c r="A24" s="211">
        <v>704</v>
      </c>
      <c r="B24" s="212" t="s">
        <v>153</v>
      </c>
      <c r="C24" s="213" t="s">
        <v>12</v>
      </c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>
        <v>4</v>
      </c>
      <c r="Y24" s="52"/>
      <c r="Z24" s="52"/>
      <c r="AA24" s="52"/>
      <c r="AB24" s="105"/>
      <c r="AC24" s="106"/>
      <c r="AD24" s="53">
        <f t="shared" si="11"/>
        <v>4</v>
      </c>
      <c r="AE24" s="72">
        <v>133.44</v>
      </c>
      <c r="AF24" s="94">
        <f t="shared" si="12"/>
        <v>137.44</v>
      </c>
      <c r="AG24" s="105"/>
      <c r="AH24" s="52"/>
      <c r="AI24" s="52">
        <v>4</v>
      </c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3">
        <f t="shared" si="13"/>
        <v>4</v>
      </c>
      <c r="BF24" s="72">
        <v>131.37</v>
      </c>
      <c r="BG24" s="94">
        <v>135.37</v>
      </c>
      <c r="BH24" s="94">
        <f t="shared" si="14"/>
        <v>137.44</v>
      </c>
      <c r="BI24" s="103">
        <f t="shared" si="15"/>
        <v>272.81</v>
      </c>
      <c r="BJ24" s="104">
        <v>4</v>
      </c>
    </row>
    <row r="25" spans="1:122" ht="20" customHeight="1" x14ac:dyDescent="0.2">
      <c r="A25" s="211">
        <v>4639</v>
      </c>
      <c r="B25" s="212" t="s">
        <v>93</v>
      </c>
      <c r="C25" s="228" t="s">
        <v>34</v>
      </c>
      <c r="D25" s="61"/>
      <c r="E25" s="57"/>
      <c r="F25" s="57"/>
      <c r="G25" s="57"/>
      <c r="H25" s="57"/>
      <c r="I25" s="57"/>
      <c r="J25" s="57"/>
      <c r="K25" s="57"/>
      <c r="L25" s="57">
        <v>4</v>
      </c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123"/>
      <c r="AC25" s="124"/>
      <c r="AD25" s="53">
        <f t="shared" si="11"/>
        <v>4</v>
      </c>
      <c r="AE25" s="72">
        <v>133.43</v>
      </c>
      <c r="AF25" s="94">
        <f t="shared" si="12"/>
        <v>137.43</v>
      </c>
      <c r="AG25" s="105"/>
      <c r="AH25" s="52">
        <v>4</v>
      </c>
      <c r="AI25" s="52">
        <v>4</v>
      </c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3">
        <f t="shared" si="13"/>
        <v>8</v>
      </c>
      <c r="BF25" s="72">
        <v>129.59</v>
      </c>
      <c r="BG25" s="94">
        <f t="shared" ref="BG25:BG38" si="16">SUM(BE25:BF25)</f>
        <v>137.59</v>
      </c>
      <c r="BH25" s="94">
        <f t="shared" si="14"/>
        <v>137.43</v>
      </c>
      <c r="BI25" s="103">
        <f t="shared" si="15"/>
        <v>275.02</v>
      </c>
      <c r="BJ25" s="104">
        <v>5</v>
      </c>
    </row>
    <row r="26" spans="1:122" ht="20" customHeight="1" x14ac:dyDescent="0.2">
      <c r="A26" s="218">
        <v>4817</v>
      </c>
      <c r="B26" s="231" t="s">
        <v>152</v>
      </c>
      <c r="C26" s="213" t="s">
        <v>88</v>
      </c>
      <c r="D26" s="61"/>
      <c r="E26" s="57"/>
      <c r="F26" s="57">
        <v>4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123"/>
      <c r="AC26" s="124"/>
      <c r="AD26" s="53">
        <f t="shared" si="11"/>
        <v>4</v>
      </c>
      <c r="AE26" s="72">
        <v>139.09</v>
      </c>
      <c r="AF26" s="94">
        <f t="shared" si="12"/>
        <v>143.09</v>
      </c>
      <c r="AG26" s="105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>
        <v>4</v>
      </c>
      <c r="AY26" s="52"/>
      <c r="AZ26" s="52"/>
      <c r="BA26" s="52"/>
      <c r="BB26" s="52"/>
      <c r="BC26" s="52"/>
      <c r="BD26" s="52"/>
      <c r="BE26" s="53">
        <f t="shared" si="13"/>
        <v>4</v>
      </c>
      <c r="BF26" s="72">
        <v>132.41</v>
      </c>
      <c r="BG26" s="94">
        <f t="shared" si="16"/>
        <v>136.41</v>
      </c>
      <c r="BH26" s="94">
        <f t="shared" si="14"/>
        <v>143.09</v>
      </c>
      <c r="BI26" s="103">
        <f t="shared" si="15"/>
        <v>279.5</v>
      </c>
      <c r="BJ26" s="104">
        <v>6</v>
      </c>
    </row>
    <row r="27" spans="1:122" ht="20" customHeight="1" x14ac:dyDescent="0.2">
      <c r="A27" s="230">
        <v>1743</v>
      </c>
      <c r="B27" s="212" t="s">
        <v>150</v>
      </c>
      <c r="C27" s="213" t="s">
        <v>151</v>
      </c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>
        <v>4</v>
      </c>
      <c r="T27" s="52"/>
      <c r="U27" s="52"/>
      <c r="V27" s="52"/>
      <c r="W27" s="52"/>
      <c r="X27" s="52"/>
      <c r="Y27" s="52"/>
      <c r="Z27" s="52"/>
      <c r="AA27" s="52"/>
      <c r="AB27" s="105"/>
      <c r="AC27" s="106"/>
      <c r="AD27" s="53">
        <f t="shared" si="11"/>
        <v>4</v>
      </c>
      <c r="AE27" s="72">
        <v>141.77000000000001</v>
      </c>
      <c r="AF27" s="94">
        <f t="shared" si="12"/>
        <v>145.77000000000001</v>
      </c>
      <c r="AG27" s="105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>
        <v>4</v>
      </c>
      <c r="AW27" s="52"/>
      <c r="AX27" s="52"/>
      <c r="AY27" s="52"/>
      <c r="AZ27" s="52"/>
      <c r="BA27" s="52"/>
      <c r="BB27" s="52"/>
      <c r="BC27" s="52"/>
      <c r="BD27" s="52"/>
      <c r="BE27" s="53">
        <f t="shared" si="13"/>
        <v>4</v>
      </c>
      <c r="BF27" s="72">
        <v>133.11000000000001</v>
      </c>
      <c r="BG27" s="94">
        <f t="shared" si="16"/>
        <v>137.11000000000001</v>
      </c>
      <c r="BH27" s="94">
        <f t="shared" si="14"/>
        <v>145.77000000000001</v>
      </c>
      <c r="BI27" s="103">
        <f t="shared" si="15"/>
        <v>282.88</v>
      </c>
      <c r="BJ27" s="104">
        <v>7</v>
      </c>
    </row>
    <row r="28" spans="1:122" ht="20" customHeight="1" x14ac:dyDescent="0.2">
      <c r="A28" s="211">
        <v>1892</v>
      </c>
      <c r="B28" s="212" t="s">
        <v>149</v>
      </c>
      <c r="C28" s="213" t="s">
        <v>143</v>
      </c>
      <c r="D28" s="61"/>
      <c r="E28" s="57"/>
      <c r="F28" s="57">
        <v>4</v>
      </c>
      <c r="G28" s="57">
        <v>4</v>
      </c>
      <c r="H28" s="57"/>
      <c r="I28" s="57"/>
      <c r="J28" s="57"/>
      <c r="K28" s="57"/>
      <c r="L28" s="57">
        <v>4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123"/>
      <c r="AC28" s="124"/>
      <c r="AD28" s="53">
        <f t="shared" si="11"/>
        <v>12</v>
      </c>
      <c r="AE28" s="72">
        <v>137.13</v>
      </c>
      <c r="AF28" s="94">
        <f t="shared" si="12"/>
        <v>149.13</v>
      </c>
      <c r="AG28" s="105"/>
      <c r="AH28" s="52"/>
      <c r="AI28" s="52">
        <v>4</v>
      </c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>
        <v>4</v>
      </c>
      <c r="BE28" s="53">
        <f t="shared" si="13"/>
        <v>8</v>
      </c>
      <c r="BF28" s="72">
        <v>129.65</v>
      </c>
      <c r="BG28" s="94">
        <f t="shared" si="16"/>
        <v>137.65</v>
      </c>
      <c r="BH28" s="94">
        <f t="shared" si="14"/>
        <v>149.13</v>
      </c>
      <c r="BI28" s="103">
        <f t="shared" si="15"/>
        <v>286.77999999999997</v>
      </c>
      <c r="BJ28" s="104">
        <v>8</v>
      </c>
    </row>
    <row r="29" spans="1:122" ht="20" customHeight="1" x14ac:dyDescent="0.2">
      <c r="A29" s="211" t="s">
        <v>87</v>
      </c>
      <c r="B29" s="225" t="s">
        <v>40</v>
      </c>
      <c r="C29" s="213" t="s">
        <v>41</v>
      </c>
      <c r="D29" s="61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123"/>
      <c r="AC29" s="124"/>
      <c r="AD29" s="53">
        <f t="shared" si="11"/>
        <v>0</v>
      </c>
      <c r="AE29" s="107">
        <v>143.08000000000001</v>
      </c>
      <c r="AF29" s="94">
        <f t="shared" si="12"/>
        <v>143.08000000000001</v>
      </c>
      <c r="AG29" s="105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>
        <v>4</v>
      </c>
      <c r="AW29" s="52"/>
      <c r="AX29" s="52"/>
      <c r="AY29" s="52"/>
      <c r="AZ29" s="52"/>
      <c r="BA29" s="52"/>
      <c r="BB29" s="52"/>
      <c r="BC29" s="52"/>
      <c r="BD29" s="52"/>
      <c r="BE29" s="53">
        <f t="shared" si="13"/>
        <v>4</v>
      </c>
      <c r="BF29" s="107">
        <v>142.01</v>
      </c>
      <c r="BG29" s="94">
        <f t="shared" si="16"/>
        <v>146.01</v>
      </c>
      <c r="BH29" s="94">
        <f t="shared" si="14"/>
        <v>143.08000000000001</v>
      </c>
      <c r="BI29" s="103">
        <f t="shared" si="15"/>
        <v>289.09000000000003</v>
      </c>
      <c r="BJ29" s="104">
        <v>9</v>
      </c>
    </row>
    <row r="30" spans="1:122" ht="20" customHeight="1" x14ac:dyDescent="0.2">
      <c r="A30" s="206">
        <v>3107</v>
      </c>
      <c r="B30" s="207" t="s">
        <v>10</v>
      </c>
      <c r="C30" s="208" t="s">
        <v>13</v>
      </c>
      <c r="D30" s="61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123"/>
      <c r="AC30" s="124"/>
      <c r="AD30" s="53">
        <f t="shared" si="11"/>
        <v>0</v>
      </c>
      <c r="AE30" s="72">
        <v>144.76</v>
      </c>
      <c r="AF30" s="94">
        <f t="shared" si="12"/>
        <v>144.76</v>
      </c>
      <c r="AG30" s="105"/>
      <c r="AH30" s="52"/>
      <c r="AI30" s="52"/>
      <c r="AJ30" s="52"/>
      <c r="AK30" s="52"/>
      <c r="AL30" s="52"/>
      <c r="AM30" s="52"/>
      <c r="AN30" s="52">
        <v>4</v>
      </c>
      <c r="AO30" s="52"/>
      <c r="AP30" s="52"/>
      <c r="AQ30" s="52"/>
      <c r="AR30" s="52"/>
      <c r="AS30" s="52"/>
      <c r="AT30" s="52"/>
      <c r="AU30" s="52"/>
      <c r="AV30" s="52">
        <v>4</v>
      </c>
      <c r="AW30" s="52"/>
      <c r="AX30" s="52"/>
      <c r="AY30" s="52"/>
      <c r="AZ30" s="52"/>
      <c r="BA30" s="52"/>
      <c r="BB30" s="52"/>
      <c r="BC30" s="52"/>
      <c r="BD30" s="52"/>
      <c r="BE30" s="53">
        <f t="shared" si="13"/>
        <v>8</v>
      </c>
      <c r="BF30" s="72">
        <v>138.05000000000001</v>
      </c>
      <c r="BG30" s="94">
        <f t="shared" si="16"/>
        <v>146.05000000000001</v>
      </c>
      <c r="BH30" s="94">
        <f t="shared" si="14"/>
        <v>144.76</v>
      </c>
      <c r="BI30" s="103">
        <f t="shared" si="15"/>
        <v>290.81</v>
      </c>
      <c r="BJ30" s="104">
        <v>10</v>
      </c>
    </row>
    <row r="31" spans="1:122" ht="20" customHeight="1" x14ac:dyDescent="0.2">
      <c r="A31" s="211" t="s">
        <v>148</v>
      </c>
      <c r="B31" s="212" t="s">
        <v>63</v>
      </c>
      <c r="C31" s="213" t="s">
        <v>86</v>
      </c>
      <c r="D31" s="61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>
        <v>4</v>
      </c>
      <c r="T31" s="57"/>
      <c r="U31" s="57"/>
      <c r="V31" s="57"/>
      <c r="W31" s="57"/>
      <c r="X31" s="57"/>
      <c r="Y31" s="57"/>
      <c r="Z31" s="57"/>
      <c r="AA31" s="57"/>
      <c r="AB31" s="123"/>
      <c r="AC31" s="124"/>
      <c r="AD31" s="53">
        <f t="shared" si="11"/>
        <v>4</v>
      </c>
      <c r="AE31" s="72">
        <v>154.75</v>
      </c>
      <c r="AF31" s="94">
        <f t="shared" si="12"/>
        <v>158.75</v>
      </c>
      <c r="AG31" s="105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3">
        <f t="shared" si="13"/>
        <v>0</v>
      </c>
      <c r="BF31" s="72">
        <v>142.97999999999999</v>
      </c>
      <c r="BG31" s="94">
        <f t="shared" si="16"/>
        <v>142.97999999999999</v>
      </c>
      <c r="BH31" s="94">
        <f t="shared" si="14"/>
        <v>158.75</v>
      </c>
      <c r="BI31" s="103">
        <f t="shared" si="15"/>
        <v>301.73</v>
      </c>
      <c r="BJ31" s="104">
        <v>11</v>
      </c>
    </row>
    <row r="32" spans="1:122" ht="20" customHeight="1" x14ac:dyDescent="0.2">
      <c r="A32" s="211" t="s">
        <v>66</v>
      </c>
      <c r="B32" s="212" t="s">
        <v>11</v>
      </c>
      <c r="C32" s="213" t="s">
        <v>12</v>
      </c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105"/>
      <c r="AC32" s="106"/>
      <c r="AD32" s="53">
        <f t="shared" si="11"/>
        <v>0</v>
      </c>
      <c r="AE32" s="72">
        <v>150.44</v>
      </c>
      <c r="AF32" s="94">
        <f t="shared" si="12"/>
        <v>150.44</v>
      </c>
      <c r="AG32" s="105"/>
      <c r="AH32" s="52"/>
      <c r="AI32" s="52">
        <v>4</v>
      </c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>
        <v>4</v>
      </c>
      <c r="BC32" s="52"/>
      <c r="BD32" s="52">
        <v>4</v>
      </c>
      <c r="BE32" s="53">
        <f t="shared" si="13"/>
        <v>12</v>
      </c>
      <c r="BF32" s="72">
        <v>146.44999999999999</v>
      </c>
      <c r="BG32" s="94">
        <f t="shared" si="16"/>
        <v>158.44999999999999</v>
      </c>
      <c r="BH32" s="94">
        <f t="shared" si="14"/>
        <v>150.44</v>
      </c>
      <c r="BI32" s="103">
        <f t="shared" si="15"/>
        <v>308.89</v>
      </c>
      <c r="BJ32" s="104">
        <v>12</v>
      </c>
    </row>
    <row r="33" spans="1:122" ht="20" customHeight="1" x14ac:dyDescent="0.2">
      <c r="A33" s="211" t="s">
        <v>113</v>
      </c>
      <c r="B33" s="209" t="s">
        <v>168</v>
      </c>
      <c r="C33" s="210" t="s">
        <v>169</v>
      </c>
      <c r="D33" s="61"/>
      <c r="E33" s="57"/>
      <c r="F33" s="57"/>
      <c r="G33" s="57"/>
      <c r="H33" s="57"/>
      <c r="I33" s="57"/>
      <c r="J33" s="57"/>
      <c r="K33" s="57"/>
      <c r="L33" s="57">
        <v>4</v>
      </c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123"/>
      <c r="AC33" s="124"/>
      <c r="AD33" s="53">
        <f t="shared" si="11"/>
        <v>4</v>
      </c>
      <c r="AE33" s="72">
        <v>153.93</v>
      </c>
      <c r="AF33" s="94">
        <f t="shared" si="12"/>
        <v>157.93</v>
      </c>
      <c r="AG33" s="105"/>
      <c r="AH33" s="243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3">
        <f t="shared" si="13"/>
        <v>0</v>
      </c>
      <c r="BF33" s="72">
        <v>159.01</v>
      </c>
      <c r="BG33" s="94">
        <f t="shared" si="16"/>
        <v>159.01</v>
      </c>
      <c r="BH33" s="94">
        <f t="shared" si="14"/>
        <v>157.93</v>
      </c>
      <c r="BI33" s="103">
        <f t="shared" si="15"/>
        <v>316.94</v>
      </c>
      <c r="BJ33" s="104">
        <v>13</v>
      </c>
    </row>
    <row r="34" spans="1:122" ht="20" customHeight="1" x14ac:dyDescent="0.2">
      <c r="A34" s="206">
        <v>5314</v>
      </c>
      <c r="B34" s="207" t="s">
        <v>91</v>
      </c>
      <c r="C34" s="208" t="s">
        <v>42</v>
      </c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>
        <v>4</v>
      </c>
      <c r="O34" s="52"/>
      <c r="P34" s="52"/>
      <c r="Q34" s="52"/>
      <c r="R34" s="52"/>
      <c r="S34" s="52"/>
      <c r="T34" s="52"/>
      <c r="U34" s="52"/>
      <c r="V34" s="52">
        <v>4</v>
      </c>
      <c r="W34" s="52"/>
      <c r="X34" s="52"/>
      <c r="Y34" s="52"/>
      <c r="Z34" s="52"/>
      <c r="AA34" s="52"/>
      <c r="AB34" s="105"/>
      <c r="AC34" s="106"/>
      <c r="AD34" s="53">
        <f t="shared" si="11"/>
        <v>8</v>
      </c>
      <c r="AE34" s="72">
        <v>152.09</v>
      </c>
      <c r="AF34" s="94">
        <f t="shared" si="12"/>
        <v>160.09</v>
      </c>
      <c r="AG34" s="105"/>
      <c r="AH34" s="52"/>
      <c r="AI34" s="52">
        <v>4</v>
      </c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>
        <v>4</v>
      </c>
      <c r="AW34" s="52"/>
      <c r="AX34" s="52"/>
      <c r="AY34" s="52">
        <v>4</v>
      </c>
      <c r="AZ34" s="52"/>
      <c r="BA34" s="52"/>
      <c r="BB34" s="52"/>
      <c r="BC34" s="52"/>
      <c r="BD34" s="52"/>
      <c r="BE34" s="53">
        <f t="shared" si="13"/>
        <v>12</v>
      </c>
      <c r="BF34" s="107">
        <v>145.72999999999999</v>
      </c>
      <c r="BG34" s="94">
        <f t="shared" si="16"/>
        <v>157.72999999999999</v>
      </c>
      <c r="BH34" s="94">
        <f t="shared" si="14"/>
        <v>160.09</v>
      </c>
      <c r="BI34" s="103">
        <f t="shared" si="15"/>
        <v>317.82</v>
      </c>
      <c r="BJ34" s="104">
        <v>14</v>
      </c>
    </row>
    <row r="35" spans="1:122" ht="20" customHeight="1" x14ac:dyDescent="0.2">
      <c r="A35" s="211">
        <v>4430</v>
      </c>
      <c r="B35" s="229" t="s">
        <v>118</v>
      </c>
      <c r="C35" s="213" t="s">
        <v>36</v>
      </c>
      <c r="D35" s="61"/>
      <c r="E35" s="57"/>
      <c r="F35" s="57">
        <v>4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123"/>
      <c r="AC35" s="124"/>
      <c r="AD35" s="53">
        <f t="shared" si="11"/>
        <v>4</v>
      </c>
      <c r="AE35" s="72">
        <v>174.7</v>
      </c>
      <c r="AF35" s="94">
        <f t="shared" si="12"/>
        <v>178.7</v>
      </c>
      <c r="AG35" s="105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3">
        <f t="shared" si="13"/>
        <v>0</v>
      </c>
      <c r="BF35" s="72">
        <v>149.97</v>
      </c>
      <c r="BG35" s="94">
        <f t="shared" si="16"/>
        <v>149.97</v>
      </c>
      <c r="BH35" s="94">
        <f t="shared" si="14"/>
        <v>178.7</v>
      </c>
      <c r="BI35" s="103">
        <f t="shared" si="15"/>
        <v>328.66999999999996</v>
      </c>
      <c r="BJ35" s="104">
        <v>15</v>
      </c>
    </row>
    <row r="36" spans="1:122" ht="20" customHeight="1" x14ac:dyDescent="0.2">
      <c r="A36" s="211">
        <v>944</v>
      </c>
      <c r="B36" s="223" t="s">
        <v>30</v>
      </c>
      <c r="C36" s="224" t="s">
        <v>31</v>
      </c>
      <c r="D36" s="61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>
        <v>4</v>
      </c>
      <c r="AB36" s="123"/>
      <c r="AC36" s="124"/>
      <c r="AD36" s="53">
        <f t="shared" si="11"/>
        <v>4</v>
      </c>
      <c r="AE36" s="72">
        <v>166.93</v>
      </c>
      <c r="AF36" s="94">
        <f t="shared" si="12"/>
        <v>170.93</v>
      </c>
      <c r="AG36" s="105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>
        <v>4</v>
      </c>
      <c r="AY36" s="52"/>
      <c r="AZ36" s="52"/>
      <c r="BA36" s="52"/>
      <c r="BB36" s="52"/>
      <c r="BC36" s="52"/>
      <c r="BD36" s="52"/>
      <c r="BE36" s="53">
        <f t="shared" si="13"/>
        <v>4</v>
      </c>
      <c r="BF36" s="72">
        <v>156.33000000000001</v>
      </c>
      <c r="BG36" s="94">
        <f t="shared" si="16"/>
        <v>160.33000000000001</v>
      </c>
      <c r="BH36" s="94">
        <f t="shared" si="14"/>
        <v>170.93</v>
      </c>
      <c r="BI36" s="103">
        <f t="shared" si="15"/>
        <v>331.26</v>
      </c>
      <c r="BJ36" s="104">
        <v>16</v>
      </c>
    </row>
    <row r="37" spans="1:122" ht="20" customHeight="1" x14ac:dyDescent="0.2">
      <c r="A37" s="214">
        <v>4267</v>
      </c>
      <c r="B37" s="209" t="s">
        <v>24</v>
      </c>
      <c r="C37" s="210" t="s">
        <v>25</v>
      </c>
      <c r="D37" s="61"/>
      <c r="E37" s="57"/>
      <c r="F37" s="57">
        <v>4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>
        <v>4</v>
      </c>
      <c r="T37" s="57"/>
      <c r="U37" s="57"/>
      <c r="V37" s="57"/>
      <c r="W37" s="57"/>
      <c r="X37" s="57"/>
      <c r="Y37" s="57"/>
      <c r="Z37" s="57"/>
      <c r="AA37" s="57"/>
      <c r="AB37" s="123"/>
      <c r="AC37" s="124"/>
      <c r="AD37" s="53">
        <f t="shared" si="11"/>
        <v>8</v>
      </c>
      <c r="AE37" s="72">
        <v>171.78</v>
      </c>
      <c r="AF37" s="94">
        <f t="shared" si="12"/>
        <v>179.78</v>
      </c>
      <c r="AG37" s="105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3">
        <f t="shared" si="13"/>
        <v>0</v>
      </c>
      <c r="BF37" s="72">
        <v>156.04</v>
      </c>
      <c r="BG37" s="94">
        <f t="shared" si="16"/>
        <v>156.04</v>
      </c>
      <c r="BH37" s="94">
        <f t="shared" si="14"/>
        <v>179.78</v>
      </c>
      <c r="BI37" s="103">
        <f t="shared" si="15"/>
        <v>335.82</v>
      </c>
      <c r="BJ37" s="104">
        <v>17</v>
      </c>
    </row>
    <row r="38" spans="1:122" ht="20" customHeight="1" x14ac:dyDescent="0.2">
      <c r="A38" s="211" t="s">
        <v>109</v>
      </c>
      <c r="B38" s="226" t="s">
        <v>167</v>
      </c>
      <c r="C38" s="227" t="s">
        <v>145</v>
      </c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>
        <v>4</v>
      </c>
      <c r="T38" s="52"/>
      <c r="U38" s="52"/>
      <c r="V38" s="52"/>
      <c r="W38" s="52"/>
      <c r="X38" s="52">
        <v>4</v>
      </c>
      <c r="Y38" s="52"/>
      <c r="Z38" s="52"/>
      <c r="AA38" s="52"/>
      <c r="AB38" s="105"/>
      <c r="AC38" s="106"/>
      <c r="AD38" s="53">
        <f t="shared" si="11"/>
        <v>8</v>
      </c>
      <c r="AE38" s="72">
        <v>167.73</v>
      </c>
      <c r="AF38" s="94">
        <f t="shared" si="12"/>
        <v>175.73</v>
      </c>
      <c r="AG38" s="105"/>
      <c r="AH38" s="52"/>
      <c r="AI38" s="52"/>
      <c r="AJ38" s="52"/>
      <c r="AK38" s="52"/>
      <c r="AL38" s="52"/>
      <c r="AM38" s="52"/>
      <c r="AN38" s="52"/>
      <c r="AO38" s="52">
        <v>4</v>
      </c>
      <c r="AP38" s="52"/>
      <c r="AQ38" s="52"/>
      <c r="AR38" s="52"/>
      <c r="AS38" s="52"/>
      <c r="AT38" s="52"/>
      <c r="AU38" s="52"/>
      <c r="AV38" s="52">
        <v>4</v>
      </c>
      <c r="AW38" s="52"/>
      <c r="AX38" s="52"/>
      <c r="AY38" s="52"/>
      <c r="AZ38" s="52"/>
      <c r="BA38" s="52"/>
      <c r="BB38" s="52"/>
      <c r="BC38" s="52"/>
      <c r="BD38" s="52"/>
      <c r="BE38" s="53">
        <f t="shared" si="13"/>
        <v>8</v>
      </c>
      <c r="BF38" s="72">
        <v>159.94999999999999</v>
      </c>
      <c r="BG38" s="94">
        <f t="shared" si="16"/>
        <v>167.95</v>
      </c>
      <c r="BH38" s="94">
        <f t="shared" si="14"/>
        <v>175.73</v>
      </c>
      <c r="BI38" s="103">
        <f t="shared" si="15"/>
        <v>343.67999999999995</v>
      </c>
      <c r="BJ38" s="104">
        <v>18</v>
      </c>
    </row>
    <row r="39" spans="1:122" ht="20" customHeight="1" thickBot="1" x14ac:dyDescent="0.25">
      <c r="A39" s="186"/>
      <c r="B39" s="187"/>
      <c r="C39" s="188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126"/>
      <c r="AC39" s="127"/>
      <c r="AD39" s="60">
        <f t="shared" ref="AD39" si="17">SUM(D39:AA39)</f>
        <v>0</v>
      </c>
      <c r="AE39" s="73"/>
      <c r="AF39" s="119">
        <f t="shared" ref="AF39" si="18">SUM(AD39:AE39)</f>
        <v>0</v>
      </c>
      <c r="AG39" s="128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60">
        <f t="shared" ref="BE39" si="19">SUM(AG39:BD39)</f>
        <v>0</v>
      </c>
      <c r="BF39" s="73"/>
      <c r="BG39" s="119">
        <f t="shared" ref="BG39" si="20">SUM(BE39:BF39)</f>
        <v>0</v>
      </c>
      <c r="BH39" s="119">
        <f t="shared" si="14"/>
        <v>0</v>
      </c>
      <c r="BI39" s="120">
        <f t="shared" ref="BI39" si="21">SUM(BG39:BH39)</f>
        <v>0</v>
      </c>
      <c r="BJ39" s="121">
        <v>19</v>
      </c>
    </row>
    <row r="40" spans="1:122" s="7" customFormat="1" ht="33" customHeight="1" thickTop="1" thickBot="1" x14ac:dyDescent="0.25">
      <c r="A40" s="4"/>
      <c r="B40" s="4"/>
      <c r="C40" s="4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5"/>
      <c r="AC40" s="130"/>
      <c r="AD40" s="131"/>
      <c r="AE40" s="131"/>
      <c r="AF40" s="132"/>
      <c r="AG40" s="125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31"/>
      <c r="BF40" s="131"/>
      <c r="BG40" s="132"/>
      <c r="BH40" s="132"/>
      <c r="BI40" s="133"/>
      <c r="BJ40" s="134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</row>
    <row r="41" spans="1:122" s="22" customFormat="1" ht="20" customHeight="1" thickTop="1" thickBot="1" x14ac:dyDescent="0.3">
      <c r="A41" s="19"/>
      <c r="B41" s="20" t="s">
        <v>9</v>
      </c>
      <c r="C41" s="20"/>
      <c r="D41" s="135" t="s">
        <v>2</v>
      </c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6"/>
      <c r="AC41" s="136"/>
      <c r="AD41" s="137"/>
      <c r="AE41" s="137"/>
      <c r="AF41" s="138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7"/>
      <c r="BF41" s="137"/>
      <c r="BG41" s="138"/>
      <c r="BH41" s="138"/>
      <c r="BI41" s="139"/>
      <c r="BJ41" s="140"/>
    </row>
    <row r="42" spans="1:122" ht="130.5" customHeight="1" thickBot="1" x14ac:dyDescent="0.25">
      <c r="A42" s="93" t="s">
        <v>162</v>
      </c>
      <c r="B42" s="93" t="s">
        <v>163</v>
      </c>
      <c r="C42" s="93" t="s">
        <v>0</v>
      </c>
      <c r="D42" s="85"/>
      <c r="E42" s="85">
        <v>1</v>
      </c>
      <c r="F42" s="85">
        <v>2</v>
      </c>
      <c r="G42" s="85">
        <v>3</v>
      </c>
      <c r="H42" s="85" t="s">
        <v>69</v>
      </c>
      <c r="I42" s="85" t="s">
        <v>70</v>
      </c>
      <c r="J42" s="85" t="s">
        <v>71</v>
      </c>
      <c r="K42" s="85">
        <v>5</v>
      </c>
      <c r="L42" s="85">
        <v>6</v>
      </c>
      <c r="M42" s="85">
        <v>7</v>
      </c>
      <c r="N42" s="85" t="s">
        <v>183</v>
      </c>
      <c r="O42" s="85" t="s">
        <v>184</v>
      </c>
      <c r="P42" s="85" t="s">
        <v>185</v>
      </c>
      <c r="Q42" s="85" t="s">
        <v>186</v>
      </c>
      <c r="R42" s="85" t="s">
        <v>187</v>
      </c>
      <c r="S42" s="85">
        <v>9</v>
      </c>
      <c r="T42" s="85">
        <v>10</v>
      </c>
      <c r="U42" s="85">
        <v>11</v>
      </c>
      <c r="V42" s="85" t="s">
        <v>188</v>
      </c>
      <c r="W42" s="85" t="s">
        <v>189</v>
      </c>
      <c r="X42" s="85" t="s">
        <v>190</v>
      </c>
      <c r="Y42" s="85" t="s">
        <v>191</v>
      </c>
      <c r="Z42" s="85" t="s">
        <v>192</v>
      </c>
      <c r="AA42" s="85">
        <v>13</v>
      </c>
      <c r="AB42" s="85" t="s">
        <v>0</v>
      </c>
      <c r="AC42" s="85" t="s">
        <v>1</v>
      </c>
      <c r="AD42" s="91" t="s">
        <v>155</v>
      </c>
      <c r="AE42" s="91" t="s">
        <v>159</v>
      </c>
      <c r="AF42" s="92" t="s">
        <v>160</v>
      </c>
      <c r="AG42" s="90"/>
      <c r="AH42" s="85">
        <v>1</v>
      </c>
      <c r="AI42" s="85">
        <v>2</v>
      </c>
      <c r="AJ42" s="85">
        <v>3</v>
      </c>
      <c r="AK42" s="85" t="s">
        <v>69</v>
      </c>
      <c r="AL42" s="85" t="s">
        <v>70</v>
      </c>
      <c r="AM42" s="85" t="s">
        <v>71</v>
      </c>
      <c r="AN42" s="85">
        <v>5</v>
      </c>
      <c r="AO42" s="85">
        <v>6</v>
      </c>
      <c r="AP42" s="85">
        <v>7</v>
      </c>
      <c r="AQ42" s="85" t="s">
        <v>183</v>
      </c>
      <c r="AR42" s="85" t="s">
        <v>184</v>
      </c>
      <c r="AS42" s="85" t="s">
        <v>185</v>
      </c>
      <c r="AT42" s="85" t="s">
        <v>186</v>
      </c>
      <c r="AU42" s="85" t="s">
        <v>187</v>
      </c>
      <c r="AV42" s="85">
        <v>9</v>
      </c>
      <c r="AW42" s="85">
        <v>10</v>
      </c>
      <c r="AX42" s="85">
        <v>11</v>
      </c>
      <c r="AY42" s="85" t="s">
        <v>188</v>
      </c>
      <c r="AZ42" s="85" t="s">
        <v>189</v>
      </c>
      <c r="BA42" s="85" t="s">
        <v>190</v>
      </c>
      <c r="BB42" s="85" t="s">
        <v>191</v>
      </c>
      <c r="BC42" s="85" t="s">
        <v>192</v>
      </c>
      <c r="BD42" s="85">
        <v>13</v>
      </c>
      <c r="BE42" s="86" t="s">
        <v>3</v>
      </c>
      <c r="BF42" s="86" t="s">
        <v>156</v>
      </c>
      <c r="BG42" s="87" t="s">
        <v>161</v>
      </c>
      <c r="BH42" s="87" t="s">
        <v>157</v>
      </c>
      <c r="BI42" s="88" t="s">
        <v>158</v>
      </c>
      <c r="BJ42" s="89" t="s">
        <v>154</v>
      </c>
      <c r="BK42" s="6"/>
    </row>
    <row r="43" spans="1:122" ht="20" customHeight="1" thickTop="1" x14ac:dyDescent="0.2">
      <c r="A43" s="235">
        <v>4212</v>
      </c>
      <c r="B43" s="241" t="s">
        <v>47</v>
      </c>
      <c r="C43" s="242" t="s">
        <v>48</v>
      </c>
      <c r="D43" s="48"/>
      <c r="E43" s="49"/>
      <c r="F43" s="49">
        <v>4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>
        <v>4</v>
      </c>
      <c r="V43" s="49"/>
      <c r="W43" s="49"/>
      <c r="X43" s="49"/>
      <c r="Y43" s="49"/>
      <c r="Z43" s="49"/>
      <c r="AA43" s="49"/>
      <c r="AB43" s="95"/>
      <c r="AC43" s="96"/>
      <c r="AD43" s="50">
        <f t="shared" ref="AD43:AD51" si="22">SUM(D43:AA43)</f>
        <v>8</v>
      </c>
      <c r="AE43" s="122">
        <v>138.54</v>
      </c>
      <c r="AF43" s="98">
        <f t="shared" ref="AF43:AF51" si="23">SUM(AD43:AE43)</f>
        <v>146.54</v>
      </c>
      <c r="AG43" s="95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50">
        <f t="shared" ref="BE43:BE51" si="24">SUM(AG43:BD43)</f>
        <v>0</v>
      </c>
      <c r="BF43" s="122">
        <v>131.94</v>
      </c>
      <c r="BG43" s="98">
        <f t="shared" ref="BG43:BG51" si="25">SUM(BE43:BF43)</f>
        <v>131.94</v>
      </c>
      <c r="BH43" s="98">
        <f t="shared" ref="BH43:BH51" si="26">SUM(AF43)</f>
        <v>146.54</v>
      </c>
      <c r="BI43" s="99">
        <f t="shared" ref="BI43:BI51" si="27">SUM(BG43:BH43)</f>
        <v>278.48</v>
      </c>
      <c r="BJ43" s="100">
        <v>1</v>
      </c>
      <c r="BK43" s="18"/>
    </row>
    <row r="44" spans="1:122" ht="20" customHeight="1" x14ac:dyDescent="0.2">
      <c r="A44" s="214">
        <v>546</v>
      </c>
      <c r="B44" s="217" t="s">
        <v>55</v>
      </c>
      <c r="C44" s="216" t="s">
        <v>56</v>
      </c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>
        <v>4</v>
      </c>
      <c r="T44" s="52"/>
      <c r="U44" s="52"/>
      <c r="V44" s="52"/>
      <c r="W44" s="52"/>
      <c r="X44" s="52"/>
      <c r="Y44" s="52"/>
      <c r="Z44" s="52"/>
      <c r="AA44" s="52">
        <v>4</v>
      </c>
      <c r="AB44" s="105"/>
      <c r="AC44" s="106"/>
      <c r="AD44" s="53">
        <f t="shared" si="22"/>
        <v>8</v>
      </c>
      <c r="AE44" s="72">
        <v>148.16</v>
      </c>
      <c r="AF44" s="94">
        <f t="shared" si="23"/>
        <v>156.16</v>
      </c>
      <c r="AG44" s="105"/>
      <c r="AH44" s="52"/>
      <c r="AI44" s="52">
        <v>4</v>
      </c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>
        <v>4</v>
      </c>
      <c r="AW44" s="52"/>
      <c r="AX44" s="52"/>
      <c r="AY44" s="52"/>
      <c r="AZ44" s="52"/>
      <c r="BA44" s="52"/>
      <c r="BB44" s="52"/>
      <c r="BC44" s="52"/>
      <c r="BD44" s="52"/>
      <c r="BE44" s="53">
        <f t="shared" si="24"/>
        <v>8</v>
      </c>
      <c r="BF44" s="72">
        <v>145.04</v>
      </c>
      <c r="BG44" s="94">
        <f t="shared" si="25"/>
        <v>153.04</v>
      </c>
      <c r="BH44" s="94">
        <f t="shared" si="26"/>
        <v>156.16</v>
      </c>
      <c r="BI44" s="103">
        <f t="shared" si="27"/>
        <v>309.2</v>
      </c>
      <c r="BJ44" s="104">
        <v>2</v>
      </c>
      <c r="BK44" s="18"/>
    </row>
    <row r="45" spans="1:122" ht="20" customHeight="1" x14ac:dyDescent="0.2">
      <c r="A45" s="211" t="s">
        <v>109</v>
      </c>
      <c r="B45" s="226" t="s">
        <v>167</v>
      </c>
      <c r="C45" s="227" t="s">
        <v>145</v>
      </c>
      <c r="D45" s="51"/>
      <c r="E45" s="52">
        <v>4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105"/>
      <c r="AC45" s="106"/>
      <c r="AD45" s="53">
        <f t="shared" si="22"/>
        <v>4</v>
      </c>
      <c r="AE45" s="72">
        <v>159.04</v>
      </c>
      <c r="AF45" s="94">
        <f t="shared" si="23"/>
        <v>163.04</v>
      </c>
      <c r="AG45" s="105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>
        <v>4</v>
      </c>
      <c r="BE45" s="53">
        <f t="shared" si="24"/>
        <v>4</v>
      </c>
      <c r="BF45" s="72">
        <v>149.68</v>
      </c>
      <c r="BG45" s="94">
        <f t="shared" si="25"/>
        <v>153.68</v>
      </c>
      <c r="BH45" s="94">
        <f t="shared" si="26"/>
        <v>163.04</v>
      </c>
      <c r="BI45" s="103">
        <f t="shared" si="27"/>
        <v>316.72000000000003</v>
      </c>
      <c r="BJ45" s="104">
        <v>3</v>
      </c>
    </row>
    <row r="46" spans="1:122" ht="20" customHeight="1" x14ac:dyDescent="0.2">
      <c r="A46" s="218">
        <v>4827</v>
      </c>
      <c r="B46" s="225" t="s">
        <v>45</v>
      </c>
      <c r="C46" s="232" t="s">
        <v>46</v>
      </c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105"/>
      <c r="AC46" s="106"/>
      <c r="AD46" s="53">
        <f t="shared" si="22"/>
        <v>0</v>
      </c>
      <c r="AE46" s="107">
        <v>157.01</v>
      </c>
      <c r="AF46" s="94">
        <f t="shared" si="23"/>
        <v>157.01</v>
      </c>
      <c r="AG46" s="105"/>
      <c r="AH46" s="52"/>
      <c r="AI46" s="52"/>
      <c r="AJ46" s="52"/>
      <c r="AK46" s="52"/>
      <c r="AL46" s="52"/>
      <c r="AM46" s="52"/>
      <c r="AN46" s="52"/>
      <c r="AO46" s="52">
        <v>4</v>
      </c>
      <c r="AP46" s="52"/>
      <c r="AQ46" s="52"/>
      <c r="AR46" s="52"/>
      <c r="AS46" s="52"/>
      <c r="AT46" s="52"/>
      <c r="AU46" s="52"/>
      <c r="AV46" s="52">
        <v>4</v>
      </c>
      <c r="AW46" s="52"/>
      <c r="AX46" s="52"/>
      <c r="AY46" s="52"/>
      <c r="AZ46" s="52"/>
      <c r="BA46" s="52"/>
      <c r="BB46" s="52"/>
      <c r="BC46" s="52"/>
      <c r="BD46" s="52">
        <v>4</v>
      </c>
      <c r="BE46" s="53">
        <f t="shared" si="24"/>
        <v>12</v>
      </c>
      <c r="BF46" s="107">
        <v>149.47999999999999</v>
      </c>
      <c r="BG46" s="94">
        <f t="shared" si="25"/>
        <v>161.47999999999999</v>
      </c>
      <c r="BH46" s="94">
        <f t="shared" si="26"/>
        <v>157.01</v>
      </c>
      <c r="BI46" s="103">
        <f t="shared" si="27"/>
        <v>318.49</v>
      </c>
      <c r="BJ46" s="104">
        <v>4</v>
      </c>
    </row>
    <row r="47" spans="1:122" ht="20" customHeight="1" x14ac:dyDescent="0.2">
      <c r="A47" s="206">
        <v>3560</v>
      </c>
      <c r="B47" s="207" t="s">
        <v>14</v>
      </c>
      <c r="C47" s="208" t="s">
        <v>15</v>
      </c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</v>
      </c>
      <c r="T47" s="55"/>
      <c r="U47" s="55"/>
      <c r="V47" s="55"/>
      <c r="W47" s="55"/>
      <c r="X47" s="55"/>
      <c r="Y47" s="55"/>
      <c r="Z47" s="55"/>
      <c r="AA47" s="55"/>
      <c r="AB47" s="112"/>
      <c r="AC47" s="113"/>
      <c r="AD47" s="56">
        <f t="shared" si="22"/>
        <v>4</v>
      </c>
      <c r="AE47" s="115">
        <v>160.61000000000001</v>
      </c>
      <c r="AF47" s="114">
        <f t="shared" si="23"/>
        <v>164.61</v>
      </c>
      <c r="AG47" s="112"/>
      <c r="AH47" s="55"/>
      <c r="AI47" s="55">
        <v>4</v>
      </c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6">
        <f t="shared" si="24"/>
        <v>4</v>
      </c>
      <c r="BF47" s="115">
        <v>151.69</v>
      </c>
      <c r="BG47" s="114">
        <f t="shared" si="25"/>
        <v>155.69</v>
      </c>
      <c r="BH47" s="114">
        <f t="shared" si="26"/>
        <v>164.61</v>
      </c>
      <c r="BI47" s="116">
        <f t="shared" si="27"/>
        <v>320.3</v>
      </c>
      <c r="BJ47" s="104">
        <v>5</v>
      </c>
    </row>
    <row r="48" spans="1:122" ht="20" customHeight="1" x14ac:dyDescent="0.2">
      <c r="A48" s="218">
        <v>4827</v>
      </c>
      <c r="B48" s="225" t="s">
        <v>45</v>
      </c>
      <c r="C48" s="232" t="s">
        <v>46</v>
      </c>
      <c r="D48" s="51"/>
      <c r="E48" s="52">
        <v>4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105"/>
      <c r="AC48" s="106"/>
      <c r="AD48" s="53">
        <f t="shared" si="22"/>
        <v>4</v>
      </c>
      <c r="AE48" s="72">
        <v>179.56</v>
      </c>
      <c r="AF48" s="94">
        <f t="shared" si="23"/>
        <v>183.56</v>
      </c>
      <c r="AG48" s="105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>
        <v>4</v>
      </c>
      <c r="AW48" s="52"/>
      <c r="AX48" s="52"/>
      <c r="AY48" s="52"/>
      <c r="AZ48" s="52"/>
      <c r="BA48" s="52"/>
      <c r="BB48" s="52">
        <v>4</v>
      </c>
      <c r="BC48" s="52"/>
      <c r="BD48" s="52"/>
      <c r="BE48" s="53">
        <f t="shared" si="24"/>
        <v>8</v>
      </c>
      <c r="BF48" s="72">
        <v>177.25</v>
      </c>
      <c r="BG48" s="94">
        <f t="shared" si="25"/>
        <v>185.25</v>
      </c>
      <c r="BH48" s="94">
        <f t="shared" si="26"/>
        <v>183.56</v>
      </c>
      <c r="BI48" s="103">
        <f t="shared" si="27"/>
        <v>368.81</v>
      </c>
      <c r="BJ48" s="104">
        <v>6</v>
      </c>
    </row>
    <row r="49" spans="1:122" ht="20" customHeight="1" x14ac:dyDescent="0.2">
      <c r="A49" s="218" t="s">
        <v>170</v>
      </c>
      <c r="B49" s="225" t="s">
        <v>104</v>
      </c>
      <c r="C49" s="232" t="s">
        <v>105</v>
      </c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>
        <v>4</v>
      </c>
      <c r="T49" s="52"/>
      <c r="U49" s="52"/>
      <c r="V49" s="52"/>
      <c r="W49" s="52">
        <v>4</v>
      </c>
      <c r="X49" s="52"/>
      <c r="Y49" s="52"/>
      <c r="Z49" s="52"/>
      <c r="AA49" s="52"/>
      <c r="AB49" s="105"/>
      <c r="AC49" s="106"/>
      <c r="AD49" s="53">
        <f t="shared" si="22"/>
        <v>8</v>
      </c>
      <c r="AE49" s="72">
        <v>196.17</v>
      </c>
      <c r="AF49" s="94">
        <f t="shared" si="23"/>
        <v>204.17</v>
      </c>
      <c r="AG49" s="105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>
        <v>20</v>
      </c>
      <c r="AV49" s="52"/>
      <c r="AW49" s="52"/>
      <c r="AX49" s="52"/>
      <c r="AY49" s="52"/>
      <c r="AZ49" s="52">
        <v>4</v>
      </c>
      <c r="BA49" s="52"/>
      <c r="BB49" s="52"/>
      <c r="BC49" s="52"/>
      <c r="BD49" s="52"/>
      <c r="BE49" s="53">
        <f t="shared" si="24"/>
        <v>24</v>
      </c>
      <c r="BF49" s="72">
        <v>236.48</v>
      </c>
      <c r="BG49" s="94">
        <f t="shared" si="25"/>
        <v>260.48</v>
      </c>
      <c r="BH49" s="94">
        <f t="shared" si="26"/>
        <v>204.17</v>
      </c>
      <c r="BI49" s="103">
        <f t="shared" si="27"/>
        <v>464.65</v>
      </c>
      <c r="BJ49" s="104">
        <v>7</v>
      </c>
    </row>
    <row r="50" spans="1:122" ht="20" customHeight="1" x14ac:dyDescent="0.2">
      <c r="A50" s="211">
        <v>3915</v>
      </c>
      <c r="B50" s="233" t="s">
        <v>146</v>
      </c>
      <c r="C50" s="227" t="s">
        <v>147</v>
      </c>
      <c r="D50" s="51"/>
      <c r="E50" s="52"/>
      <c r="F50" s="52">
        <v>4</v>
      </c>
      <c r="G50" s="52"/>
      <c r="H50" s="52"/>
      <c r="I50" s="52"/>
      <c r="J50" s="52"/>
      <c r="K50" s="52"/>
      <c r="L50" s="52">
        <v>4</v>
      </c>
      <c r="M50" s="52"/>
      <c r="N50" s="52"/>
      <c r="O50" s="52"/>
      <c r="P50" s="52"/>
      <c r="Q50" s="52"/>
      <c r="R50" s="52"/>
      <c r="S50" s="52"/>
      <c r="T50" s="52"/>
      <c r="U50" s="52">
        <v>4</v>
      </c>
      <c r="V50" s="52"/>
      <c r="W50" s="52"/>
      <c r="X50" s="52"/>
      <c r="Y50" s="52"/>
      <c r="Z50" s="249" t="s">
        <v>195</v>
      </c>
      <c r="AA50" s="52"/>
      <c r="AB50" s="105"/>
      <c r="AC50" s="106"/>
      <c r="AD50" s="53">
        <f t="shared" si="22"/>
        <v>12</v>
      </c>
      <c r="AE50" s="72">
        <v>999</v>
      </c>
      <c r="AF50" s="94">
        <f t="shared" si="23"/>
        <v>1011</v>
      </c>
      <c r="AG50" s="105"/>
      <c r="AH50" s="52"/>
      <c r="AI50" s="52">
        <v>4</v>
      </c>
      <c r="AJ50" s="52"/>
      <c r="AK50" s="52"/>
      <c r="AL50" s="52"/>
      <c r="AM50" s="52"/>
      <c r="AN50" s="52"/>
      <c r="AO50" s="52">
        <v>4</v>
      </c>
      <c r="AP50" s="52"/>
      <c r="AQ50" s="52"/>
      <c r="AR50" s="52"/>
      <c r="AS50" s="52"/>
      <c r="AT50" s="52"/>
      <c r="AU50" s="52"/>
      <c r="AV50" s="52">
        <v>4</v>
      </c>
      <c r="AW50" s="52"/>
      <c r="AX50" s="52">
        <v>4</v>
      </c>
      <c r="AY50" s="52"/>
      <c r="AZ50" s="52"/>
      <c r="BA50" s="52"/>
      <c r="BB50" s="52"/>
      <c r="BC50" s="52"/>
      <c r="BD50" s="52">
        <v>4</v>
      </c>
      <c r="BE50" s="53">
        <f t="shared" si="24"/>
        <v>20</v>
      </c>
      <c r="BF50" s="72">
        <v>129.44</v>
      </c>
      <c r="BG50" s="94">
        <f t="shared" si="25"/>
        <v>149.44</v>
      </c>
      <c r="BH50" s="94">
        <f t="shared" si="26"/>
        <v>1011</v>
      </c>
      <c r="BI50" s="103">
        <f t="shared" si="27"/>
        <v>1160.44</v>
      </c>
      <c r="BJ50" s="104">
        <v>8</v>
      </c>
    </row>
    <row r="51" spans="1:122" ht="20" customHeight="1" x14ac:dyDescent="0.2">
      <c r="A51" s="214">
        <v>4329</v>
      </c>
      <c r="B51" s="215" t="s">
        <v>43</v>
      </c>
      <c r="C51" s="216" t="s">
        <v>44</v>
      </c>
      <c r="D51" s="51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>
        <v>4</v>
      </c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105"/>
      <c r="AC51" s="106"/>
      <c r="AD51" s="53">
        <f t="shared" si="22"/>
        <v>4</v>
      </c>
      <c r="AE51" s="72">
        <v>186.34</v>
      </c>
      <c r="AF51" s="94">
        <f t="shared" si="23"/>
        <v>190.34</v>
      </c>
      <c r="AG51" s="105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3">
        <f t="shared" si="24"/>
        <v>0</v>
      </c>
      <c r="BF51" s="72">
        <v>999</v>
      </c>
      <c r="BG51" s="94">
        <f t="shared" si="25"/>
        <v>999</v>
      </c>
      <c r="BH51" s="94">
        <f t="shared" si="26"/>
        <v>190.34</v>
      </c>
      <c r="BI51" s="103">
        <f t="shared" si="27"/>
        <v>1189.3399999999999</v>
      </c>
      <c r="BJ51" s="104">
        <v>9</v>
      </c>
    </row>
    <row r="52" spans="1:122" ht="20" customHeight="1" thickBot="1" x14ac:dyDescent="0.25">
      <c r="A52" s="182"/>
      <c r="B52" s="189"/>
      <c r="C52" s="190"/>
      <c r="D52" s="58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128"/>
      <c r="AC52" s="143"/>
      <c r="AD52" s="60">
        <f t="shared" ref="AD52" si="28">SUM(D52:AA52)</f>
        <v>0</v>
      </c>
      <c r="AE52" s="73"/>
      <c r="AF52" s="119">
        <f t="shared" ref="AF52" si="29">SUM(AD52:AE52)</f>
        <v>0</v>
      </c>
      <c r="AG52" s="128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60">
        <f t="shared" ref="BE52" si="30">SUM(AG52:BD52)</f>
        <v>0</v>
      </c>
      <c r="BF52" s="73"/>
      <c r="BG52" s="119">
        <f t="shared" ref="BG52" si="31">SUM(BE52:BF52)</f>
        <v>0</v>
      </c>
      <c r="BH52" s="119">
        <f t="shared" ref="BH52" si="32">SUM(AF52)</f>
        <v>0</v>
      </c>
      <c r="BI52" s="120">
        <f t="shared" ref="BI52" si="33">SUM(BG52:BH52)</f>
        <v>0</v>
      </c>
      <c r="BJ52" s="121">
        <v>10</v>
      </c>
    </row>
    <row r="53" spans="1:122" s="7" customFormat="1" ht="33" customHeight="1" thickTop="1" thickBot="1" x14ac:dyDescent="0.25">
      <c r="A53" s="12"/>
      <c r="B53" s="11"/>
      <c r="C53" s="11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5"/>
      <c r="AC53" s="130"/>
      <c r="AD53" s="131"/>
      <c r="AE53" s="131"/>
      <c r="AF53" s="132"/>
      <c r="AG53" s="125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31"/>
      <c r="BF53" s="131"/>
      <c r="BG53" s="132"/>
      <c r="BH53" s="132"/>
      <c r="BI53" s="133"/>
      <c r="BJ53" s="134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</row>
    <row r="54" spans="1:122" s="22" customFormat="1" ht="20" customHeight="1" thickTop="1" thickBot="1" x14ac:dyDescent="0.3">
      <c r="A54" s="19"/>
      <c r="B54" s="20" t="s">
        <v>5</v>
      </c>
      <c r="C54" s="20"/>
      <c r="D54" s="135" t="s">
        <v>2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6"/>
      <c r="AC54" s="136"/>
      <c r="AD54" s="137"/>
      <c r="AE54" s="137"/>
      <c r="AF54" s="138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7"/>
      <c r="BF54" s="137"/>
      <c r="BG54" s="138"/>
      <c r="BH54" s="138"/>
      <c r="BI54" s="139"/>
      <c r="BJ54" s="140"/>
    </row>
    <row r="55" spans="1:122" ht="130.5" customHeight="1" thickBot="1" x14ac:dyDescent="0.25">
      <c r="A55" s="93" t="s">
        <v>162</v>
      </c>
      <c r="B55" s="93" t="s">
        <v>163</v>
      </c>
      <c r="C55" s="93" t="s">
        <v>0</v>
      </c>
      <c r="D55" s="85"/>
      <c r="E55" s="85">
        <v>1</v>
      </c>
      <c r="F55" s="85">
        <v>2</v>
      </c>
      <c r="G55" s="85">
        <v>3</v>
      </c>
      <c r="H55" s="85" t="s">
        <v>69</v>
      </c>
      <c r="I55" s="85" t="s">
        <v>70</v>
      </c>
      <c r="J55" s="85" t="s">
        <v>71</v>
      </c>
      <c r="K55" s="85">
        <v>5</v>
      </c>
      <c r="L55" s="85">
        <v>6</v>
      </c>
      <c r="M55" s="85">
        <v>7</v>
      </c>
      <c r="N55" s="85" t="s">
        <v>183</v>
      </c>
      <c r="O55" s="85" t="s">
        <v>184</v>
      </c>
      <c r="P55" s="85" t="s">
        <v>185</v>
      </c>
      <c r="Q55" s="85" t="s">
        <v>186</v>
      </c>
      <c r="R55" s="85" t="s">
        <v>187</v>
      </c>
      <c r="S55" s="85">
        <v>9</v>
      </c>
      <c r="T55" s="85">
        <v>10</v>
      </c>
      <c r="U55" s="85">
        <v>11</v>
      </c>
      <c r="V55" s="85" t="s">
        <v>188</v>
      </c>
      <c r="W55" s="85" t="s">
        <v>189</v>
      </c>
      <c r="X55" s="85" t="s">
        <v>190</v>
      </c>
      <c r="Y55" s="85" t="s">
        <v>191</v>
      </c>
      <c r="Z55" s="85" t="s">
        <v>192</v>
      </c>
      <c r="AA55" s="85">
        <v>13</v>
      </c>
      <c r="AB55" s="85" t="s">
        <v>0</v>
      </c>
      <c r="AC55" s="85" t="s">
        <v>1</v>
      </c>
      <c r="AD55" s="91" t="s">
        <v>155</v>
      </c>
      <c r="AE55" s="91" t="s">
        <v>159</v>
      </c>
      <c r="AF55" s="92" t="s">
        <v>160</v>
      </c>
      <c r="AG55" s="90"/>
      <c r="AH55" s="85">
        <v>1</v>
      </c>
      <c r="AI55" s="85">
        <v>2</v>
      </c>
      <c r="AJ55" s="85">
        <v>3</v>
      </c>
      <c r="AK55" s="85" t="s">
        <v>69</v>
      </c>
      <c r="AL55" s="85" t="s">
        <v>70</v>
      </c>
      <c r="AM55" s="85" t="s">
        <v>71</v>
      </c>
      <c r="AN55" s="85">
        <v>5</v>
      </c>
      <c r="AO55" s="85">
        <v>6</v>
      </c>
      <c r="AP55" s="85">
        <v>7</v>
      </c>
      <c r="AQ55" s="85" t="s">
        <v>183</v>
      </c>
      <c r="AR55" s="85" t="s">
        <v>184</v>
      </c>
      <c r="AS55" s="85" t="s">
        <v>185</v>
      </c>
      <c r="AT55" s="85" t="s">
        <v>186</v>
      </c>
      <c r="AU55" s="85" t="s">
        <v>187</v>
      </c>
      <c r="AV55" s="85">
        <v>9</v>
      </c>
      <c r="AW55" s="85">
        <v>10</v>
      </c>
      <c r="AX55" s="85">
        <v>11</v>
      </c>
      <c r="AY55" s="85" t="s">
        <v>188</v>
      </c>
      <c r="AZ55" s="85" t="s">
        <v>189</v>
      </c>
      <c r="BA55" s="85" t="s">
        <v>190</v>
      </c>
      <c r="BB55" s="85" t="s">
        <v>191</v>
      </c>
      <c r="BC55" s="85" t="s">
        <v>192</v>
      </c>
      <c r="BD55" s="85">
        <v>13</v>
      </c>
      <c r="BE55" s="86" t="s">
        <v>3</v>
      </c>
      <c r="BF55" s="86" t="s">
        <v>156</v>
      </c>
      <c r="BG55" s="87" t="s">
        <v>161</v>
      </c>
      <c r="BH55" s="87" t="s">
        <v>157</v>
      </c>
      <c r="BI55" s="88" t="s">
        <v>158</v>
      </c>
      <c r="BJ55" s="89" t="s">
        <v>154</v>
      </c>
      <c r="BK55" s="6"/>
    </row>
    <row r="56" spans="1:122" ht="20" customHeight="1" thickTop="1" x14ac:dyDescent="0.2">
      <c r="A56" s="235" t="s">
        <v>134</v>
      </c>
      <c r="B56" s="236" t="s">
        <v>135</v>
      </c>
      <c r="C56" s="237" t="s">
        <v>136</v>
      </c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95"/>
      <c r="AC56" s="96"/>
      <c r="AD56" s="50">
        <f t="shared" ref="AD56:AD84" si="34">SUM(D56:AA56)</f>
        <v>0</v>
      </c>
      <c r="AE56" s="122">
        <v>127.89</v>
      </c>
      <c r="AF56" s="98">
        <f t="shared" ref="AF56:AF66" si="35">SUM(AD56:AE56)</f>
        <v>127.89</v>
      </c>
      <c r="AG56" s="95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50">
        <f t="shared" ref="BE56:BE83" si="36">SUM(AG56:BD56)</f>
        <v>0</v>
      </c>
      <c r="BF56" s="97">
        <v>127.26</v>
      </c>
      <c r="BG56" s="98">
        <f t="shared" ref="BG56:BG84" si="37">SUM(BE56:BF56)</f>
        <v>127.26</v>
      </c>
      <c r="BH56" s="98">
        <f t="shared" ref="BH56:BH84" si="38">SUM(AF56)</f>
        <v>127.89</v>
      </c>
      <c r="BI56" s="99">
        <f t="shared" ref="BI56:BI84" si="39">SUM(BG56:BH56)</f>
        <v>255.15</v>
      </c>
      <c r="BJ56" s="100">
        <v>1</v>
      </c>
      <c r="BK56" s="18"/>
    </row>
    <row r="57" spans="1:122" ht="20" customHeight="1" x14ac:dyDescent="0.2">
      <c r="A57" s="206" t="s">
        <v>80</v>
      </c>
      <c r="B57" s="207" t="s">
        <v>81</v>
      </c>
      <c r="C57" s="208" t="s">
        <v>82</v>
      </c>
      <c r="D57" s="61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>
        <v>4</v>
      </c>
      <c r="T57" s="57"/>
      <c r="U57" s="57"/>
      <c r="V57" s="57"/>
      <c r="W57" s="57"/>
      <c r="X57" s="57"/>
      <c r="Y57" s="57"/>
      <c r="Z57" s="57"/>
      <c r="AA57" s="57"/>
      <c r="AB57" s="123"/>
      <c r="AC57" s="124"/>
      <c r="AD57" s="53">
        <f t="shared" si="34"/>
        <v>4</v>
      </c>
      <c r="AE57" s="72">
        <v>128.35</v>
      </c>
      <c r="AF57" s="94">
        <f t="shared" si="35"/>
        <v>132.35</v>
      </c>
      <c r="AG57" s="105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3">
        <f t="shared" si="36"/>
        <v>0</v>
      </c>
      <c r="BF57" s="107">
        <v>124.13</v>
      </c>
      <c r="BG57" s="94">
        <f t="shared" si="37"/>
        <v>124.13</v>
      </c>
      <c r="BH57" s="94">
        <f t="shared" si="38"/>
        <v>132.35</v>
      </c>
      <c r="BI57" s="103">
        <f t="shared" si="39"/>
        <v>256.48</v>
      </c>
      <c r="BJ57" s="104">
        <v>2</v>
      </c>
      <c r="BK57" s="18"/>
    </row>
    <row r="58" spans="1:122" ht="20" customHeight="1" x14ac:dyDescent="0.2">
      <c r="A58" s="211">
        <v>4640</v>
      </c>
      <c r="B58" s="225" t="s">
        <v>175</v>
      </c>
      <c r="C58" s="232" t="s">
        <v>34</v>
      </c>
      <c r="D58" s="61"/>
      <c r="E58" s="57"/>
      <c r="F58" s="57">
        <v>4</v>
      </c>
      <c r="G58" s="57"/>
      <c r="H58" s="57"/>
      <c r="I58" s="57"/>
      <c r="J58" s="57"/>
      <c r="K58" s="57"/>
      <c r="L58" s="57"/>
      <c r="M58" s="57"/>
      <c r="N58" s="57"/>
      <c r="O58" s="57">
        <v>4</v>
      </c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123"/>
      <c r="AC58" s="124"/>
      <c r="AD58" s="53">
        <f t="shared" si="34"/>
        <v>8</v>
      </c>
      <c r="AE58" s="72">
        <v>126.69</v>
      </c>
      <c r="AF58" s="94">
        <f t="shared" si="35"/>
        <v>134.69</v>
      </c>
      <c r="AG58" s="105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>
        <v>4</v>
      </c>
      <c r="AW58" s="52"/>
      <c r="AX58" s="52"/>
      <c r="AY58" s="52"/>
      <c r="AZ58" s="52"/>
      <c r="BA58" s="52"/>
      <c r="BB58" s="52"/>
      <c r="BC58" s="52"/>
      <c r="BD58" s="52"/>
      <c r="BE58" s="53">
        <f t="shared" si="36"/>
        <v>4</v>
      </c>
      <c r="BF58" s="107">
        <v>123.81</v>
      </c>
      <c r="BG58" s="94">
        <f t="shared" si="37"/>
        <v>127.81</v>
      </c>
      <c r="BH58" s="94">
        <f t="shared" si="38"/>
        <v>134.69</v>
      </c>
      <c r="BI58" s="103">
        <f t="shared" si="39"/>
        <v>262.5</v>
      </c>
      <c r="BJ58" s="104">
        <v>3</v>
      </c>
      <c r="BK58" s="18"/>
    </row>
    <row r="59" spans="1:122" ht="20" customHeight="1" x14ac:dyDescent="0.2">
      <c r="A59" s="214" t="s">
        <v>76</v>
      </c>
      <c r="B59" s="209" t="s">
        <v>20</v>
      </c>
      <c r="C59" s="210" t="s">
        <v>16</v>
      </c>
      <c r="D59" s="71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146"/>
      <c r="AC59" s="152"/>
      <c r="AD59" s="64">
        <f t="shared" si="34"/>
        <v>0</v>
      </c>
      <c r="AE59" s="144">
        <v>130.75</v>
      </c>
      <c r="AF59" s="145">
        <f t="shared" si="35"/>
        <v>130.75</v>
      </c>
      <c r="AG59" s="146"/>
      <c r="AH59" s="65"/>
      <c r="AI59" s="65"/>
      <c r="AJ59" s="65">
        <v>4</v>
      </c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53">
        <f t="shared" si="36"/>
        <v>4</v>
      </c>
      <c r="BF59" s="107">
        <v>128.94</v>
      </c>
      <c r="BG59" s="145">
        <f t="shared" si="37"/>
        <v>132.94</v>
      </c>
      <c r="BH59" s="145">
        <f t="shared" si="38"/>
        <v>130.75</v>
      </c>
      <c r="BI59" s="147">
        <f t="shared" si="39"/>
        <v>263.69</v>
      </c>
      <c r="BJ59" s="104">
        <v>4</v>
      </c>
      <c r="BK59" s="18"/>
    </row>
    <row r="60" spans="1:122" ht="20" customHeight="1" x14ac:dyDescent="0.2">
      <c r="A60" s="211">
        <v>3845</v>
      </c>
      <c r="B60" s="229" t="s">
        <v>144</v>
      </c>
      <c r="C60" s="213" t="s">
        <v>145</v>
      </c>
      <c r="D60" s="51"/>
      <c r="E60" s="52"/>
      <c r="F60" s="52"/>
      <c r="G60" s="52"/>
      <c r="H60" s="52"/>
      <c r="I60" s="52"/>
      <c r="J60" s="52"/>
      <c r="K60" s="52">
        <v>4</v>
      </c>
      <c r="L60" s="52"/>
      <c r="M60" s="52"/>
      <c r="N60" s="52"/>
      <c r="O60" s="52"/>
      <c r="P60" s="52"/>
      <c r="Q60" s="52"/>
      <c r="R60" s="52"/>
      <c r="S60" s="52"/>
      <c r="T60" s="52"/>
      <c r="U60" s="52">
        <v>4</v>
      </c>
      <c r="V60" s="52"/>
      <c r="W60" s="52"/>
      <c r="X60" s="52"/>
      <c r="Y60" s="52"/>
      <c r="Z60" s="52"/>
      <c r="AA60" s="52"/>
      <c r="AB60" s="105"/>
      <c r="AC60" s="106"/>
      <c r="AD60" s="53">
        <f t="shared" si="34"/>
        <v>8</v>
      </c>
      <c r="AE60" s="72">
        <v>129.55000000000001</v>
      </c>
      <c r="AF60" s="94">
        <f t="shared" si="35"/>
        <v>137.55000000000001</v>
      </c>
      <c r="AG60" s="105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>
        <v>4</v>
      </c>
      <c r="AY60" s="52"/>
      <c r="AZ60" s="52"/>
      <c r="BA60" s="52"/>
      <c r="BB60" s="52"/>
      <c r="BC60" s="52"/>
      <c r="BD60" s="52"/>
      <c r="BE60" s="53">
        <f t="shared" si="36"/>
        <v>4</v>
      </c>
      <c r="BF60" s="107">
        <v>126.84</v>
      </c>
      <c r="BG60" s="94">
        <f t="shared" si="37"/>
        <v>130.84</v>
      </c>
      <c r="BH60" s="94">
        <f t="shared" si="38"/>
        <v>137.55000000000001</v>
      </c>
      <c r="BI60" s="103">
        <f t="shared" si="39"/>
        <v>268.39</v>
      </c>
      <c r="BJ60" s="104">
        <v>5</v>
      </c>
      <c r="BK60" s="18"/>
    </row>
    <row r="61" spans="1:122" ht="20" customHeight="1" x14ac:dyDescent="0.2">
      <c r="A61" s="218">
        <v>4479</v>
      </c>
      <c r="B61" s="219" t="s">
        <v>141</v>
      </c>
      <c r="C61" s="220" t="s">
        <v>16</v>
      </c>
      <c r="D61" s="51"/>
      <c r="E61" s="52"/>
      <c r="F61" s="52">
        <v>4</v>
      </c>
      <c r="G61" s="52"/>
      <c r="H61" s="52"/>
      <c r="I61" s="238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105"/>
      <c r="AC61" s="106"/>
      <c r="AD61" s="53">
        <f t="shared" si="34"/>
        <v>4</v>
      </c>
      <c r="AE61" s="72">
        <v>133.5</v>
      </c>
      <c r="AF61" s="94">
        <f t="shared" si="35"/>
        <v>137.5</v>
      </c>
      <c r="AG61" s="105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3">
        <f t="shared" si="36"/>
        <v>0</v>
      </c>
      <c r="BF61" s="107">
        <v>132.38999999999999</v>
      </c>
      <c r="BG61" s="94">
        <f t="shared" si="37"/>
        <v>132.38999999999999</v>
      </c>
      <c r="BH61" s="94">
        <f t="shared" si="38"/>
        <v>137.5</v>
      </c>
      <c r="BI61" s="103">
        <f t="shared" si="39"/>
        <v>269.89</v>
      </c>
      <c r="BJ61" s="104">
        <v>6</v>
      </c>
    </row>
    <row r="62" spans="1:122" ht="20" customHeight="1" x14ac:dyDescent="0.2">
      <c r="A62" s="206">
        <v>4020</v>
      </c>
      <c r="B62" s="207" t="s">
        <v>73</v>
      </c>
      <c r="C62" s="208" t="s">
        <v>39</v>
      </c>
      <c r="D62" s="61"/>
      <c r="E62" s="57"/>
      <c r="F62" s="57"/>
      <c r="G62" s="57"/>
      <c r="H62" s="57"/>
      <c r="I62" s="57"/>
      <c r="J62" s="57"/>
      <c r="K62" s="57"/>
      <c r="L62" s="57">
        <v>4</v>
      </c>
      <c r="M62" s="57"/>
      <c r="N62" s="57"/>
      <c r="O62" s="57"/>
      <c r="P62" s="57"/>
      <c r="Q62" s="57"/>
      <c r="R62" s="57"/>
      <c r="S62" s="57">
        <v>4</v>
      </c>
      <c r="T62" s="57"/>
      <c r="U62" s="57"/>
      <c r="V62" s="57"/>
      <c r="W62" s="57"/>
      <c r="X62" s="57"/>
      <c r="Y62" s="57"/>
      <c r="Z62" s="57"/>
      <c r="AA62" s="57"/>
      <c r="AB62" s="123"/>
      <c r="AC62" s="124"/>
      <c r="AD62" s="53">
        <f t="shared" si="34"/>
        <v>8</v>
      </c>
      <c r="AE62" s="72">
        <v>134.01</v>
      </c>
      <c r="AF62" s="94">
        <f t="shared" si="35"/>
        <v>142.01</v>
      </c>
      <c r="AG62" s="105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3">
        <f t="shared" si="36"/>
        <v>0</v>
      </c>
      <c r="BF62" s="107">
        <v>128.63999999999999</v>
      </c>
      <c r="BG62" s="94">
        <f t="shared" si="37"/>
        <v>128.63999999999999</v>
      </c>
      <c r="BH62" s="94">
        <f t="shared" si="38"/>
        <v>142.01</v>
      </c>
      <c r="BI62" s="103">
        <f t="shared" si="39"/>
        <v>270.64999999999998</v>
      </c>
      <c r="BJ62" s="104">
        <v>7</v>
      </c>
    </row>
    <row r="63" spans="1:122" ht="20" customHeight="1" x14ac:dyDescent="0.2">
      <c r="A63" s="218" t="s">
        <v>66</v>
      </c>
      <c r="B63" s="219" t="s">
        <v>174</v>
      </c>
      <c r="C63" s="220" t="s">
        <v>34</v>
      </c>
      <c r="D63" s="51"/>
      <c r="E63" s="52">
        <v>4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v>4</v>
      </c>
      <c r="T63" s="52"/>
      <c r="U63" s="52"/>
      <c r="V63" s="52"/>
      <c r="W63" s="52"/>
      <c r="X63" s="52"/>
      <c r="Y63" s="52"/>
      <c r="Z63" s="52"/>
      <c r="AA63" s="52"/>
      <c r="AB63" s="105"/>
      <c r="AC63" s="106"/>
      <c r="AD63" s="53">
        <f t="shared" si="34"/>
        <v>8</v>
      </c>
      <c r="AE63" s="72">
        <v>132.32</v>
      </c>
      <c r="AF63" s="94">
        <f t="shared" si="35"/>
        <v>140.32</v>
      </c>
      <c r="AG63" s="105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>
        <v>4</v>
      </c>
      <c r="AY63" s="52"/>
      <c r="AZ63" s="52"/>
      <c r="BA63" s="52"/>
      <c r="BB63" s="52"/>
      <c r="BC63" s="52"/>
      <c r="BD63" s="52"/>
      <c r="BE63" s="53">
        <f t="shared" si="36"/>
        <v>4</v>
      </c>
      <c r="BF63" s="107">
        <v>127.77</v>
      </c>
      <c r="BG63" s="94">
        <f t="shared" si="37"/>
        <v>131.76999999999998</v>
      </c>
      <c r="BH63" s="94">
        <f t="shared" si="38"/>
        <v>140.32</v>
      </c>
      <c r="BI63" s="103">
        <f t="shared" si="39"/>
        <v>272.08999999999997</v>
      </c>
      <c r="BJ63" s="104">
        <v>8</v>
      </c>
    </row>
    <row r="64" spans="1:122" ht="20" customHeight="1" x14ac:dyDescent="0.2">
      <c r="A64" s="214">
        <v>4791</v>
      </c>
      <c r="B64" s="209" t="s">
        <v>139</v>
      </c>
      <c r="C64" s="210" t="s">
        <v>140</v>
      </c>
      <c r="D64" s="61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>
        <v>4</v>
      </c>
      <c r="T64" s="57"/>
      <c r="U64" s="57"/>
      <c r="V64" s="57"/>
      <c r="W64" s="57"/>
      <c r="X64" s="57"/>
      <c r="Y64" s="57"/>
      <c r="Z64" s="57"/>
      <c r="AA64" s="57"/>
      <c r="AB64" s="123"/>
      <c r="AC64" s="124"/>
      <c r="AD64" s="53">
        <f t="shared" si="34"/>
        <v>4</v>
      </c>
      <c r="AE64" s="72">
        <v>136.71</v>
      </c>
      <c r="AF64" s="94">
        <f t="shared" si="35"/>
        <v>140.71</v>
      </c>
      <c r="AG64" s="105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240"/>
      <c r="BB64" s="52"/>
      <c r="BC64" s="52"/>
      <c r="BD64" s="52"/>
      <c r="BE64" s="53">
        <f t="shared" si="36"/>
        <v>0</v>
      </c>
      <c r="BF64" s="107">
        <v>135.5</v>
      </c>
      <c r="BG64" s="94">
        <f t="shared" si="37"/>
        <v>135.5</v>
      </c>
      <c r="BH64" s="94">
        <f t="shared" si="38"/>
        <v>140.71</v>
      </c>
      <c r="BI64" s="103">
        <f t="shared" si="39"/>
        <v>276.21000000000004</v>
      </c>
      <c r="BJ64" s="104">
        <v>9</v>
      </c>
    </row>
    <row r="65" spans="1:62" ht="20" customHeight="1" x14ac:dyDescent="0.2">
      <c r="A65" s="206">
        <v>3805</v>
      </c>
      <c r="B65" s="207" t="s">
        <v>142</v>
      </c>
      <c r="C65" s="208" t="s">
        <v>143</v>
      </c>
      <c r="D65" s="5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>
        <v>4</v>
      </c>
      <c r="T65" s="52"/>
      <c r="U65" s="52"/>
      <c r="V65" s="52"/>
      <c r="W65" s="52"/>
      <c r="X65" s="52"/>
      <c r="Y65" s="52"/>
      <c r="Z65" s="52"/>
      <c r="AA65" s="52"/>
      <c r="AB65" s="105"/>
      <c r="AC65" s="106"/>
      <c r="AD65" s="53">
        <f t="shared" si="34"/>
        <v>4</v>
      </c>
      <c r="AE65" s="72">
        <v>145.04</v>
      </c>
      <c r="AF65" s="94">
        <f t="shared" si="35"/>
        <v>149.04</v>
      </c>
      <c r="AG65" s="105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3">
        <f t="shared" si="36"/>
        <v>0</v>
      </c>
      <c r="BF65" s="107">
        <v>140.13</v>
      </c>
      <c r="BG65" s="94">
        <f t="shared" si="37"/>
        <v>140.13</v>
      </c>
      <c r="BH65" s="94">
        <f t="shared" si="38"/>
        <v>149.04</v>
      </c>
      <c r="BI65" s="103">
        <f t="shared" si="39"/>
        <v>289.16999999999996</v>
      </c>
      <c r="BJ65" s="104">
        <v>10</v>
      </c>
    </row>
    <row r="66" spans="1:62" ht="20" customHeight="1" x14ac:dyDescent="0.2">
      <c r="A66" s="206">
        <v>4777</v>
      </c>
      <c r="B66" s="207" t="s">
        <v>173</v>
      </c>
      <c r="C66" s="208" t="s">
        <v>36</v>
      </c>
      <c r="D66" s="61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123"/>
      <c r="AC66" s="124"/>
      <c r="AD66" s="53">
        <f t="shared" si="34"/>
        <v>0</v>
      </c>
      <c r="AE66" s="72">
        <v>151.47</v>
      </c>
      <c r="AF66" s="94">
        <f t="shared" si="35"/>
        <v>151.47</v>
      </c>
      <c r="AG66" s="105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3">
        <f t="shared" si="36"/>
        <v>0</v>
      </c>
      <c r="BF66" s="107">
        <v>146.06</v>
      </c>
      <c r="BG66" s="94">
        <f t="shared" si="37"/>
        <v>146.06</v>
      </c>
      <c r="BH66" s="94">
        <f t="shared" si="38"/>
        <v>151.47</v>
      </c>
      <c r="BI66" s="103">
        <f t="shared" si="39"/>
        <v>297.52999999999997</v>
      </c>
      <c r="BJ66" s="104">
        <v>11</v>
      </c>
    </row>
    <row r="67" spans="1:62" ht="20" customHeight="1" x14ac:dyDescent="0.2">
      <c r="A67" s="206">
        <v>74</v>
      </c>
      <c r="B67" s="207" t="s">
        <v>132</v>
      </c>
      <c r="C67" s="208" t="s">
        <v>36</v>
      </c>
      <c r="D67" s="51"/>
      <c r="E67" s="52"/>
      <c r="F67" s="52">
        <v>4</v>
      </c>
      <c r="G67" s="52"/>
      <c r="H67" s="52"/>
      <c r="I67" s="52"/>
      <c r="J67" s="52"/>
      <c r="K67" s="52"/>
      <c r="L67" s="52">
        <v>4</v>
      </c>
      <c r="M67" s="52"/>
      <c r="N67" s="52"/>
      <c r="O67" s="52"/>
      <c r="P67" s="52"/>
      <c r="Q67" s="52"/>
      <c r="R67" s="52"/>
      <c r="S67" s="52"/>
      <c r="T67" s="52">
        <v>4</v>
      </c>
      <c r="U67" s="52"/>
      <c r="V67" s="52"/>
      <c r="W67" s="52"/>
      <c r="X67" s="52"/>
      <c r="Y67" s="52"/>
      <c r="Z67" s="52"/>
      <c r="AA67" s="52"/>
      <c r="AB67" s="105"/>
      <c r="AC67" s="106"/>
      <c r="AD67" s="53">
        <f t="shared" si="34"/>
        <v>12</v>
      </c>
      <c r="AE67" s="72" t="s">
        <v>193</v>
      </c>
      <c r="AF67" s="94">
        <v>152.88</v>
      </c>
      <c r="AG67" s="105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3">
        <f t="shared" si="36"/>
        <v>0</v>
      </c>
      <c r="BF67" s="107">
        <v>145.99</v>
      </c>
      <c r="BG67" s="94">
        <f t="shared" si="37"/>
        <v>145.99</v>
      </c>
      <c r="BH67" s="94">
        <f t="shared" si="38"/>
        <v>152.88</v>
      </c>
      <c r="BI67" s="103">
        <f t="shared" si="39"/>
        <v>298.87</v>
      </c>
      <c r="BJ67" s="104">
        <v>12</v>
      </c>
    </row>
    <row r="68" spans="1:62" ht="20" customHeight="1" x14ac:dyDescent="0.2">
      <c r="A68" s="211">
        <v>310</v>
      </c>
      <c r="B68" s="212" t="s">
        <v>27</v>
      </c>
      <c r="C68" s="213" t="s">
        <v>28</v>
      </c>
      <c r="D68" s="61"/>
      <c r="E68" s="57"/>
      <c r="F68" s="57"/>
      <c r="G68" s="57">
        <v>4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123"/>
      <c r="AC68" s="124"/>
      <c r="AD68" s="53">
        <f t="shared" si="34"/>
        <v>4</v>
      </c>
      <c r="AE68" s="107">
        <v>147.47999999999999</v>
      </c>
      <c r="AF68" s="94">
        <f t="shared" ref="AF68:AF84" si="40">SUM(AD68:AE68)</f>
        <v>151.47999999999999</v>
      </c>
      <c r="AG68" s="105"/>
      <c r="AH68" s="52"/>
      <c r="AI68" s="52"/>
      <c r="AJ68" s="52"/>
      <c r="AK68" s="52"/>
      <c r="AL68" s="52"/>
      <c r="AM68" s="52"/>
      <c r="AN68" s="52">
        <v>4</v>
      </c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3">
        <f t="shared" si="36"/>
        <v>4</v>
      </c>
      <c r="BF68" s="107">
        <v>143.4</v>
      </c>
      <c r="BG68" s="94">
        <f t="shared" si="37"/>
        <v>147.4</v>
      </c>
      <c r="BH68" s="94">
        <f t="shared" si="38"/>
        <v>151.47999999999999</v>
      </c>
      <c r="BI68" s="103">
        <f t="shared" si="39"/>
        <v>298.88</v>
      </c>
      <c r="BJ68" s="104">
        <v>13</v>
      </c>
    </row>
    <row r="69" spans="1:62" ht="20" customHeight="1" x14ac:dyDescent="0.2">
      <c r="A69" s="203">
        <v>555</v>
      </c>
      <c r="B69" s="204" t="s">
        <v>176</v>
      </c>
      <c r="C69" s="205" t="s">
        <v>36</v>
      </c>
      <c r="D69" s="51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105"/>
      <c r="AC69" s="106"/>
      <c r="AD69" s="53">
        <f t="shared" si="34"/>
        <v>0</v>
      </c>
      <c r="AE69" s="72">
        <v>155.57</v>
      </c>
      <c r="AF69" s="94">
        <f t="shared" si="40"/>
        <v>155.57</v>
      </c>
      <c r="AG69" s="105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3">
        <f t="shared" si="36"/>
        <v>0</v>
      </c>
      <c r="BF69" s="107">
        <v>146.76</v>
      </c>
      <c r="BG69" s="94">
        <f t="shared" si="37"/>
        <v>146.76</v>
      </c>
      <c r="BH69" s="94">
        <f t="shared" si="38"/>
        <v>155.57</v>
      </c>
      <c r="BI69" s="103">
        <f t="shared" si="39"/>
        <v>302.33</v>
      </c>
      <c r="BJ69" s="104">
        <v>14</v>
      </c>
    </row>
    <row r="70" spans="1:62" ht="20" customHeight="1" x14ac:dyDescent="0.2">
      <c r="A70" s="218">
        <v>1811</v>
      </c>
      <c r="B70" s="225" t="s">
        <v>19</v>
      </c>
      <c r="C70" s="232" t="s">
        <v>12</v>
      </c>
      <c r="D70" s="51"/>
      <c r="E70" s="52"/>
      <c r="F70" s="52">
        <v>4</v>
      </c>
      <c r="G70" s="52"/>
      <c r="H70" s="52"/>
      <c r="I70" s="52"/>
      <c r="J70" s="52"/>
      <c r="K70" s="52"/>
      <c r="L70" s="52">
        <v>4</v>
      </c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>
        <v>4</v>
      </c>
      <c r="AB70" s="105"/>
      <c r="AC70" s="106"/>
      <c r="AD70" s="53">
        <f t="shared" si="34"/>
        <v>12</v>
      </c>
      <c r="AE70" s="72">
        <v>144.26</v>
      </c>
      <c r="AF70" s="94">
        <f t="shared" si="40"/>
        <v>156.26</v>
      </c>
      <c r="AG70" s="105"/>
      <c r="AH70" s="52"/>
      <c r="AI70" s="52"/>
      <c r="AJ70" s="52"/>
      <c r="AK70" s="52"/>
      <c r="AL70" s="52"/>
      <c r="AM70" s="52">
        <v>4</v>
      </c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>
        <v>4</v>
      </c>
      <c r="AY70" s="52"/>
      <c r="AZ70" s="52"/>
      <c r="BA70" s="52"/>
      <c r="BB70" s="52"/>
      <c r="BC70" s="52"/>
      <c r="BD70" s="52"/>
      <c r="BE70" s="53">
        <f t="shared" si="36"/>
        <v>8</v>
      </c>
      <c r="BF70" s="107">
        <v>142.44999999999999</v>
      </c>
      <c r="BG70" s="94">
        <f t="shared" si="37"/>
        <v>150.44999999999999</v>
      </c>
      <c r="BH70" s="94">
        <f t="shared" si="38"/>
        <v>156.26</v>
      </c>
      <c r="BI70" s="103">
        <f t="shared" si="39"/>
        <v>306.70999999999998</v>
      </c>
      <c r="BJ70" s="104">
        <v>15</v>
      </c>
    </row>
    <row r="71" spans="1:62" ht="20" customHeight="1" x14ac:dyDescent="0.2">
      <c r="A71" s="203">
        <v>555</v>
      </c>
      <c r="B71" s="209" t="s">
        <v>176</v>
      </c>
      <c r="C71" s="210" t="s">
        <v>36</v>
      </c>
      <c r="D71" s="51"/>
      <c r="E71" s="52"/>
      <c r="F71" s="52"/>
      <c r="G71" s="52"/>
      <c r="H71" s="52"/>
      <c r="I71" s="52"/>
      <c r="J71" s="52"/>
      <c r="K71" s="52"/>
      <c r="L71" s="52"/>
      <c r="M71" s="52"/>
      <c r="N71" s="52">
        <v>4</v>
      </c>
      <c r="O71" s="52"/>
      <c r="P71" s="52"/>
      <c r="Q71" s="52"/>
      <c r="R71" s="52"/>
      <c r="S71" s="52">
        <v>4</v>
      </c>
      <c r="T71" s="52"/>
      <c r="U71" s="52"/>
      <c r="V71" s="52"/>
      <c r="W71" s="52"/>
      <c r="X71" s="52"/>
      <c r="Y71" s="52"/>
      <c r="Z71" s="52"/>
      <c r="AA71" s="52"/>
      <c r="AB71" s="105"/>
      <c r="AC71" s="106"/>
      <c r="AD71" s="53">
        <f t="shared" si="34"/>
        <v>8</v>
      </c>
      <c r="AE71" s="72">
        <v>153.41999999999999</v>
      </c>
      <c r="AF71" s="94">
        <f t="shared" si="40"/>
        <v>161.41999999999999</v>
      </c>
      <c r="AG71" s="105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3">
        <f t="shared" si="36"/>
        <v>0</v>
      </c>
      <c r="BF71" s="107">
        <v>147.06</v>
      </c>
      <c r="BG71" s="94">
        <f t="shared" si="37"/>
        <v>147.06</v>
      </c>
      <c r="BH71" s="94">
        <f t="shared" si="38"/>
        <v>161.41999999999999</v>
      </c>
      <c r="BI71" s="103">
        <f t="shared" si="39"/>
        <v>308.48</v>
      </c>
      <c r="BJ71" s="104">
        <v>16</v>
      </c>
    </row>
    <row r="72" spans="1:62" ht="20" customHeight="1" x14ac:dyDescent="0.2">
      <c r="A72" s="211">
        <v>2123</v>
      </c>
      <c r="B72" s="219" t="s">
        <v>137</v>
      </c>
      <c r="C72" s="220" t="s">
        <v>138</v>
      </c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148"/>
      <c r="AC72" s="149"/>
      <c r="AD72" s="53">
        <f t="shared" si="34"/>
        <v>0</v>
      </c>
      <c r="AE72" s="72">
        <v>162.76</v>
      </c>
      <c r="AF72" s="94">
        <f t="shared" si="40"/>
        <v>162.76</v>
      </c>
      <c r="AG72" s="112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3">
        <f t="shared" si="36"/>
        <v>0</v>
      </c>
      <c r="BF72" s="107">
        <v>148.88999999999999</v>
      </c>
      <c r="BG72" s="94">
        <f t="shared" si="37"/>
        <v>148.88999999999999</v>
      </c>
      <c r="BH72" s="94">
        <f t="shared" si="38"/>
        <v>162.76</v>
      </c>
      <c r="BI72" s="103">
        <f t="shared" si="39"/>
        <v>311.64999999999998</v>
      </c>
      <c r="BJ72" s="104">
        <v>17</v>
      </c>
    </row>
    <row r="73" spans="1:62" ht="20" customHeight="1" x14ac:dyDescent="0.2">
      <c r="A73" s="218">
        <v>4395</v>
      </c>
      <c r="B73" s="219" t="s">
        <v>26</v>
      </c>
      <c r="C73" s="220" t="s">
        <v>108</v>
      </c>
      <c r="D73" s="61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>
        <v>20</v>
      </c>
      <c r="R73" s="57"/>
      <c r="S73" s="57"/>
      <c r="T73" s="57"/>
      <c r="U73" s="57">
        <v>4</v>
      </c>
      <c r="V73" s="57"/>
      <c r="W73" s="57"/>
      <c r="X73" s="57"/>
      <c r="Y73" s="57"/>
      <c r="Z73" s="57"/>
      <c r="AA73" s="57"/>
      <c r="AB73" s="123"/>
      <c r="AC73" s="124"/>
      <c r="AD73" s="53">
        <f t="shared" si="34"/>
        <v>24</v>
      </c>
      <c r="AE73" s="72">
        <v>139.19999999999999</v>
      </c>
      <c r="AF73" s="94">
        <f t="shared" si="40"/>
        <v>163.19999999999999</v>
      </c>
      <c r="AG73" s="105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>
        <v>20</v>
      </c>
      <c r="BB73" s="52"/>
      <c r="BC73" s="52"/>
      <c r="BD73" s="52"/>
      <c r="BE73" s="53">
        <f t="shared" si="36"/>
        <v>20</v>
      </c>
      <c r="BF73" s="107">
        <v>129.32</v>
      </c>
      <c r="BG73" s="94">
        <f t="shared" si="37"/>
        <v>149.32</v>
      </c>
      <c r="BH73" s="94">
        <f t="shared" si="38"/>
        <v>163.19999999999999</v>
      </c>
      <c r="BI73" s="103">
        <f t="shared" si="39"/>
        <v>312.52</v>
      </c>
      <c r="BJ73" s="104">
        <v>18</v>
      </c>
    </row>
    <row r="74" spans="1:62" ht="20" customHeight="1" x14ac:dyDescent="0.2">
      <c r="A74" s="206">
        <v>4962</v>
      </c>
      <c r="B74" s="207" t="s">
        <v>100</v>
      </c>
      <c r="C74" s="208" t="s">
        <v>33</v>
      </c>
      <c r="D74" s="51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>
        <v>4</v>
      </c>
      <c r="T74" s="52"/>
      <c r="U74" s="52"/>
      <c r="V74" s="52"/>
      <c r="W74" s="52"/>
      <c r="X74" s="52"/>
      <c r="Y74" s="52"/>
      <c r="Z74" s="52"/>
      <c r="AA74" s="52"/>
      <c r="AB74" s="105"/>
      <c r="AC74" s="106"/>
      <c r="AD74" s="53">
        <f t="shared" si="34"/>
        <v>4</v>
      </c>
      <c r="AE74" s="72">
        <v>155.37</v>
      </c>
      <c r="AF74" s="94">
        <f t="shared" si="40"/>
        <v>159.37</v>
      </c>
      <c r="AG74" s="105"/>
      <c r="AH74" s="52"/>
      <c r="AI74" s="52">
        <v>4</v>
      </c>
      <c r="AJ74" s="52"/>
      <c r="AK74" s="52"/>
      <c r="AL74" s="52"/>
      <c r="AM74" s="52"/>
      <c r="AN74" s="52"/>
      <c r="AO74" s="52">
        <v>4</v>
      </c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3">
        <f t="shared" si="36"/>
        <v>8</v>
      </c>
      <c r="BF74" s="107">
        <v>150.75</v>
      </c>
      <c r="BG74" s="94">
        <f t="shared" si="37"/>
        <v>158.75</v>
      </c>
      <c r="BH74" s="94">
        <f t="shared" si="38"/>
        <v>159.37</v>
      </c>
      <c r="BI74" s="103">
        <f t="shared" si="39"/>
        <v>318.12</v>
      </c>
      <c r="BJ74" s="104">
        <v>19</v>
      </c>
    </row>
    <row r="75" spans="1:62" ht="20" customHeight="1" x14ac:dyDescent="0.2">
      <c r="A75" s="218">
        <v>3447</v>
      </c>
      <c r="B75" s="225" t="s">
        <v>52</v>
      </c>
      <c r="C75" s="232" t="s">
        <v>51</v>
      </c>
      <c r="D75" s="61"/>
      <c r="E75" s="57"/>
      <c r="F75" s="57"/>
      <c r="G75" s="57"/>
      <c r="H75" s="57"/>
      <c r="I75" s="57"/>
      <c r="J75" s="57"/>
      <c r="K75" s="57"/>
      <c r="L75" s="57">
        <v>4</v>
      </c>
      <c r="M75" s="57"/>
      <c r="N75" s="57"/>
      <c r="O75" s="57"/>
      <c r="P75" s="57"/>
      <c r="Q75" s="57"/>
      <c r="R75" s="57"/>
      <c r="S75" s="57">
        <v>4</v>
      </c>
      <c r="T75" s="57"/>
      <c r="U75" s="57"/>
      <c r="V75" s="57"/>
      <c r="W75" s="57"/>
      <c r="X75" s="57"/>
      <c r="Y75" s="57"/>
      <c r="Z75" s="57"/>
      <c r="AA75" s="57">
        <v>4</v>
      </c>
      <c r="AB75" s="123"/>
      <c r="AC75" s="124"/>
      <c r="AD75" s="53">
        <f t="shared" si="34"/>
        <v>12</v>
      </c>
      <c r="AE75" s="72">
        <v>160.59</v>
      </c>
      <c r="AF75" s="94">
        <f t="shared" si="40"/>
        <v>172.59</v>
      </c>
      <c r="AG75" s="105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>
        <v>14</v>
      </c>
      <c r="AX75" s="52"/>
      <c r="AY75" s="52"/>
      <c r="AZ75" s="52"/>
      <c r="BA75" s="52"/>
      <c r="BB75" s="52"/>
      <c r="BC75" s="52"/>
      <c r="BD75" s="52">
        <v>4</v>
      </c>
      <c r="BE75" s="53">
        <f t="shared" si="36"/>
        <v>18</v>
      </c>
      <c r="BF75" s="72">
        <v>144.03</v>
      </c>
      <c r="BG75" s="94">
        <f t="shared" si="37"/>
        <v>162.03</v>
      </c>
      <c r="BH75" s="94">
        <f t="shared" si="38"/>
        <v>172.59</v>
      </c>
      <c r="BI75" s="103">
        <f t="shared" si="39"/>
        <v>334.62</v>
      </c>
      <c r="BJ75" s="104">
        <v>20</v>
      </c>
    </row>
    <row r="76" spans="1:62" ht="20" customHeight="1" x14ac:dyDescent="0.2">
      <c r="A76" s="211">
        <v>2065</v>
      </c>
      <c r="B76" s="212" t="s">
        <v>78</v>
      </c>
      <c r="C76" s="213" t="s">
        <v>62</v>
      </c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>
        <v>4</v>
      </c>
      <c r="T76" s="52"/>
      <c r="U76" s="52"/>
      <c r="V76" s="52"/>
      <c r="W76" s="52"/>
      <c r="X76" s="52"/>
      <c r="Y76" s="52"/>
      <c r="Z76" s="52"/>
      <c r="AA76" s="52"/>
      <c r="AB76" s="105"/>
      <c r="AC76" s="106"/>
      <c r="AD76" s="53">
        <f t="shared" si="34"/>
        <v>4</v>
      </c>
      <c r="AE76" s="72">
        <v>171.18</v>
      </c>
      <c r="AF76" s="94">
        <f t="shared" si="40"/>
        <v>175.18</v>
      </c>
      <c r="AG76" s="105"/>
      <c r="AH76" s="52">
        <v>4</v>
      </c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>
        <v>4</v>
      </c>
      <c r="AW76" s="52"/>
      <c r="AX76" s="52"/>
      <c r="AY76" s="52">
        <v>4</v>
      </c>
      <c r="AZ76" s="52"/>
      <c r="BA76" s="52"/>
      <c r="BB76" s="52"/>
      <c r="BC76" s="52"/>
      <c r="BD76" s="52"/>
      <c r="BE76" s="53">
        <f t="shared" si="36"/>
        <v>12</v>
      </c>
      <c r="BF76" s="107">
        <v>149.09</v>
      </c>
      <c r="BG76" s="94">
        <f t="shared" si="37"/>
        <v>161.09</v>
      </c>
      <c r="BH76" s="94">
        <f t="shared" si="38"/>
        <v>175.18</v>
      </c>
      <c r="BI76" s="103">
        <f t="shared" si="39"/>
        <v>336.27</v>
      </c>
      <c r="BJ76" s="104">
        <v>21</v>
      </c>
    </row>
    <row r="77" spans="1:62" ht="20" customHeight="1" x14ac:dyDescent="0.2">
      <c r="A77" s="206" t="s">
        <v>171</v>
      </c>
      <c r="B77" s="207" t="s">
        <v>172</v>
      </c>
      <c r="C77" s="208" t="s">
        <v>36</v>
      </c>
      <c r="D77" s="54"/>
      <c r="E77" s="55"/>
      <c r="F77" s="55"/>
      <c r="G77" s="55"/>
      <c r="H77" s="55"/>
      <c r="I77" s="55"/>
      <c r="J77" s="55"/>
      <c r="K77" s="55"/>
      <c r="L77" s="55">
        <v>4</v>
      </c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>
        <v>4</v>
      </c>
      <c r="AB77" s="112"/>
      <c r="AC77" s="113"/>
      <c r="AD77" s="53">
        <f t="shared" si="34"/>
        <v>8</v>
      </c>
      <c r="AE77" s="72">
        <v>179.03</v>
      </c>
      <c r="AF77" s="94">
        <f t="shared" si="40"/>
        <v>187.03</v>
      </c>
      <c r="AG77" s="112"/>
      <c r="AH77" s="55"/>
      <c r="AI77" s="55"/>
      <c r="AJ77" s="55"/>
      <c r="AK77" s="55"/>
      <c r="AL77" s="55"/>
      <c r="AM77" s="55"/>
      <c r="AN77" s="55"/>
      <c r="AO77" s="55">
        <v>4</v>
      </c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3">
        <f t="shared" si="36"/>
        <v>4</v>
      </c>
      <c r="BF77" s="107">
        <v>193.32</v>
      </c>
      <c r="BG77" s="94">
        <f t="shared" si="37"/>
        <v>197.32</v>
      </c>
      <c r="BH77" s="94">
        <f t="shared" si="38"/>
        <v>187.03</v>
      </c>
      <c r="BI77" s="103">
        <f t="shared" si="39"/>
        <v>384.35</v>
      </c>
      <c r="BJ77" s="104">
        <v>22</v>
      </c>
    </row>
    <row r="78" spans="1:62" ht="20" customHeight="1" x14ac:dyDescent="0.2">
      <c r="A78" s="218" t="s">
        <v>177</v>
      </c>
      <c r="B78" s="209" t="s">
        <v>178</v>
      </c>
      <c r="C78" s="210" t="s">
        <v>97</v>
      </c>
      <c r="D78" s="54"/>
      <c r="E78" s="55"/>
      <c r="F78" s="55"/>
      <c r="G78" s="55">
        <v>4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>
        <v>4</v>
      </c>
      <c r="T78" s="55"/>
      <c r="U78" s="55"/>
      <c r="V78" s="55"/>
      <c r="W78" s="55"/>
      <c r="X78" s="55">
        <v>4</v>
      </c>
      <c r="Y78" s="55"/>
      <c r="Z78" s="55"/>
      <c r="AA78" s="55"/>
      <c r="AB78" s="112"/>
      <c r="AC78" s="113"/>
      <c r="AD78" s="53">
        <f t="shared" si="34"/>
        <v>12</v>
      </c>
      <c r="AE78" s="72">
        <v>192.05</v>
      </c>
      <c r="AF78" s="94">
        <f t="shared" si="40"/>
        <v>204.05</v>
      </c>
      <c r="AG78" s="112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>
        <v>4</v>
      </c>
      <c r="AW78" s="55">
        <v>4</v>
      </c>
      <c r="AX78" s="55"/>
      <c r="AY78" s="55"/>
      <c r="AZ78" s="55"/>
      <c r="BA78" s="55"/>
      <c r="BB78" s="55"/>
      <c r="BC78" s="55"/>
      <c r="BD78" s="55"/>
      <c r="BE78" s="53">
        <f t="shared" si="36"/>
        <v>8</v>
      </c>
      <c r="BF78" s="107">
        <v>179.53</v>
      </c>
      <c r="BG78" s="94">
        <f t="shared" si="37"/>
        <v>187.53</v>
      </c>
      <c r="BH78" s="94">
        <f t="shared" si="38"/>
        <v>204.05</v>
      </c>
      <c r="BI78" s="103">
        <f t="shared" si="39"/>
        <v>391.58000000000004</v>
      </c>
      <c r="BJ78" s="104">
        <v>23</v>
      </c>
    </row>
    <row r="79" spans="1:62" ht="20" customHeight="1" x14ac:dyDescent="0.2">
      <c r="A79" s="211">
        <v>5063</v>
      </c>
      <c r="B79" s="229" t="s">
        <v>60</v>
      </c>
      <c r="C79" s="213" t="s">
        <v>74</v>
      </c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148"/>
      <c r="AC79" s="149"/>
      <c r="AD79" s="53">
        <f t="shared" si="34"/>
        <v>0</v>
      </c>
      <c r="AE79" s="72">
        <v>212.59</v>
      </c>
      <c r="AF79" s="94">
        <f t="shared" si="40"/>
        <v>212.59</v>
      </c>
      <c r="AG79" s="112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3">
        <f t="shared" si="36"/>
        <v>0</v>
      </c>
      <c r="BF79" s="107">
        <v>193.16</v>
      </c>
      <c r="BG79" s="94">
        <f t="shared" si="37"/>
        <v>193.16</v>
      </c>
      <c r="BH79" s="94">
        <f t="shared" si="38"/>
        <v>212.59</v>
      </c>
      <c r="BI79" s="103">
        <f t="shared" si="39"/>
        <v>405.75</v>
      </c>
      <c r="BJ79" s="104">
        <v>24</v>
      </c>
    </row>
    <row r="80" spans="1:62" ht="20" customHeight="1" x14ac:dyDescent="0.2">
      <c r="A80" s="214">
        <v>5158</v>
      </c>
      <c r="B80" s="217" t="s">
        <v>75</v>
      </c>
      <c r="C80" s="216" t="s">
        <v>74</v>
      </c>
      <c r="D80" s="66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148"/>
      <c r="AC80" s="149"/>
      <c r="AD80" s="53">
        <f t="shared" si="34"/>
        <v>0</v>
      </c>
      <c r="AE80" s="72">
        <v>217.92</v>
      </c>
      <c r="AF80" s="94">
        <f t="shared" si="40"/>
        <v>217.92</v>
      </c>
      <c r="AG80" s="112"/>
      <c r="AH80" s="55"/>
      <c r="AI80" s="55"/>
      <c r="AJ80" s="55"/>
      <c r="AK80" s="55"/>
      <c r="AL80" s="55"/>
      <c r="AM80" s="55"/>
      <c r="AN80" s="55"/>
      <c r="AO80" s="55">
        <v>4</v>
      </c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3">
        <f t="shared" si="36"/>
        <v>4</v>
      </c>
      <c r="BF80" s="107">
        <v>201.53</v>
      </c>
      <c r="BG80" s="94">
        <f t="shared" si="37"/>
        <v>205.53</v>
      </c>
      <c r="BH80" s="94">
        <f t="shared" si="38"/>
        <v>217.92</v>
      </c>
      <c r="BI80" s="103">
        <f t="shared" si="39"/>
        <v>423.45</v>
      </c>
      <c r="BJ80" s="104">
        <v>25</v>
      </c>
    </row>
    <row r="81" spans="1:63" ht="20" customHeight="1" x14ac:dyDescent="0.2">
      <c r="A81" s="211">
        <v>5187</v>
      </c>
      <c r="B81" s="229" t="s">
        <v>72</v>
      </c>
      <c r="C81" s="213" t="s">
        <v>133</v>
      </c>
      <c r="D81" s="66"/>
      <c r="E81" s="67"/>
      <c r="F81" s="67"/>
      <c r="G81" s="67"/>
      <c r="H81" s="67"/>
      <c r="I81" s="239"/>
      <c r="J81" s="67"/>
      <c r="K81" s="67"/>
      <c r="L81" s="67"/>
      <c r="M81" s="67"/>
      <c r="N81" s="67"/>
      <c r="O81" s="67"/>
      <c r="P81" s="67"/>
      <c r="Q81" s="67"/>
      <c r="R81" s="67"/>
      <c r="S81" s="67">
        <v>4</v>
      </c>
      <c r="T81" s="67"/>
      <c r="U81" s="67"/>
      <c r="V81" s="67"/>
      <c r="W81" s="67"/>
      <c r="X81" s="67"/>
      <c r="Y81" s="67"/>
      <c r="Z81" s="67"/>
      <c r="AA81" s="67"/>
      <c r="AB81" s="148"/>
      <c r="AC81" s="149"/>
      <c r="AD81" s="53">
        <f t="shared" si="34"/>
        <v>4</v>
      </c>
      <c r="AE81" s="72">
        <v>227.08</v>
      </c>
      <c r="AF81" s="94">
        <f t="shared" si="40"/>
        <v>231.08</v>
      </c>
      <c r="AG81" s="112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3">
        <f t="shared" si="36"/>
        <v>0</v>
      </c>
      <c r="BF81" s="107">
        <v>202.14</v>
      </c>
      <c r="BG81" s="94">
        <f t="shared" si="37"/>
        <v>202.14</v>
      </c>
      <c r="BH81" s="94">
        <f t="shared" si="38"/>
        <v>231.08</v>
      </c>
      <c r="BI81" s="103">
        <f t="shared" si="39"/>
        <v>433.22</v>
      </c>
      <c r="BJ81" s="104">
        <v>26</v>
      </c>
    </row>
    <row r="82" spans="1:63" ht="20" customHeight="1" x14ac:dyDescent="0.2">
      <c r="A82" s="206" t="s">
        <v>83</v>
      </c>
      <c r="B82" s="207" t="s">
        <v>84</v>
      </c>
      <c r="C82" s="208" t="s">
        <v>85</v>
      </c>
      <c r="D82" s="66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148"/>
      <c r="AC82" s="149"/>
      <c r="AD82" s="53">
        <f t="shared" si="34"/>
        <v>0</v>
      </c>
      <c r="AE82" s="72">
        <v>999</v>
      </c>
      <c r="AF82" s="94">
        <f t="shared" si="40"/>
        <v>999</v>
      </c>
      <c r="AG82" s="112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3">
        <f t="shared" si="36"/>
        <v>0</v>
      </c>
      <c r="BF82" s="107">
        <v>999</v>
      </c>
      <c r="BG82" s="94">
        <f t="shared" si="37"/>
        <v>999</v>
      </c>
      <c r="BH82" s="94">
        <f t="shared" si="38"/>
        <v>999</v>
      </c>
      <c r="BI82" s="103">
        <f t="shared" si="39"/>
        <v>1998</v>
      </c>
      <c r="BJ82" s="104">
        <v>27</v>
      </c>
    </row>
    <row r="83" spans="1:63" ht="20" customHeight="1" x14ac:dyDescent="0.2">
      <c r="A83" s="211">
        <v>1616</v>
      </c>
      <c r="B83" s="231" t="s">
        <v>131</v>
      </c>
      <c r="C83" s="232" t="s">
        <v>51</v>
      </c>
      <c r="D83" s="66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148"/>
      <c r="AC83" s="149"/>
      <c r="AD83" s="53">
        <f t="shared" si="34"/>
        <v>0</v>
      </c>
      <c r="AE83" s="72">
        <v>999</v>
      </c>
      <c r="AF83" s="94">
        <f t="shared" si="40"/>
        <v>999</v>
      </c>
      <c r="AG83" s="112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3">
        <f t="shared" si="36"/>
        <v>0</v>
      </c>
      <c r="BF83" s="107">
        <v>999</v>
      </c>
      <c r="BG83" s="94">
        <f t="shared" si="37"/>
        <v>999</v>
      </c>
      <c r="BH83" s="94">
        <f t="shared" si="38"/>
        <v>999</v>
      </c>
      <c r="BI83" s="103">
        <f t="shared" si="39"/>
        <v>1998</v>
      </c>
      <c r="BJ83" s="104">
        <v>28</v>
      </c>
    </row>
    <row r="84" spans="1:63" ht="20" customHeight="1" thickBot="1" x14ac:dyDescent="0.25">
      <c r="A84" s="191"/>
      <c r="B84" s="192"/>
      <c r="C84" s="193"/>
      <c r="D84" s="62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126"/>
      <c r="AC84" s="127"/>
      <c r="AD84" s="60">
        <f t="shared" si="34"/>
        <v>0</v>
      </c>
      <c r="AE84" s="73"/>
      <c r="AF84" s="119">
        <f t="shared" si="40"/>
        <v>0</v>
      </c>
      <c r="AG84" s="128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60">
        <f t="shared" ref="BE84" si="41">SUM(AG84:BD84)</f>
        <v>0</v>
      </c>
      <c r="BF84" s="73"/>
      <c r="BG84" s="119">
        <f t="shared" si="37"/>
        <v>0</v>
      </c>
      <c r="BH84" s="119">
        <f t="shared" si="38"/>
        <v>0</v>
      </c>
      <c r="BI84" s="120">
        <f t="shared" si="39"/>
        <v>0</v>
      </c>
      <c r="BJ84" s="121">
        <v>29</v>
      </c>
    </row>
    <row r="85" spans="1:63" ht="33" customHeight="1" thickTop="1" thickBot="1" x14ac:dyDescent="0.25">
      <c r="A85" s="4"/>
      <c r="B85" s="4"/>
      <c r="C85" s="17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5"/>
      <c r="AC85" s="130"/>
      <c r="AD85" s="131"/>
      <c r="AE85" s="131"/>
      <c r="AF85" s="132"/>
      <c r="AG85" s="125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31"/>
      <c r="BF85" s="131"/>
      <c r="BG85" s="132"/>
      <c r="BH85" s="132"/>
      <c r="BI85" s="133"/>
      <c r="BJ85" s="134"/>
    </row>
    <row r="86" spans="1:63" s="22" customFormat="1" ht="22.5" customHeight="1" thickBot="1" x14ac:dyDescent="0.3">
      <c r="A86" s="23"/>
      <c r="B86" s="20" t="s">
        <v>7</v>
      </c>
      <c r="C86" s="24"/>
      <c r="D86" s="135" t="s">
        <v>2</v>
      </c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6"/>
      <c r="AC86" s="136"/>
      <c r="AD86" s="137"/>
      <c r="AE86" s="137"/>
      <c r="AF86" s="138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7"/>
      <c r="BF86" s="137"/>
      <c r="BG86" s="138"/>
      <c r="BH86" s="138"/>
      <c r="BI86" s="139"/>
      <c r="BJ86" s="140"/>
    </row>
    <row r="87" spans="1:63" ht="130.5" customHeight="1" thickBot="1" x14ac:dyDescent="0.25">
      <c r="A87" s="93" t="s">
        <v>162</v>
      </c>
      <c r="B87" s="93" t="s">
        <v>163</v>
      </c>
      <c r="C87" s="93" t="s">
        <v>0</v>
      </c>
      <c r="D87" s="85"/>
      <c r="E87" s="85">
        <v>1</v>
      </c>
      <c r="F87" s="85">
        <v>2</v>
      </c>
      <c r="G87" s="85">
        <v>3</v>
      </c>
      <c r="H87" s="85" t="s">
        <v>69</v>
      </c>
      <c r="I87" s="85" t="s">
        <v>70</v>
      </c>
      <c r="J87" s="85" t="s">
        <v>71</v>
      </c>
      <c r="K87" s="85">
        <v>5</v>
      </c>
      <c r="L87" s="85">
        <v>6</v>
      </c>
      <c r="M87" s="85">
        <v>7</v>
      </c>
      <c r="N87" s="85" t="s">
        <v>183</v>
      </c>
      <c r="O87" s="85" t="s">
        <v>184</v>
      </c>
      <c r="P87" s="85" t="s">
        <v>185</v>
      </c>
      <c r="Q87" s="85" t="s">
        <v>186</v>
      </c>
      <c r="R87" s="85" t="s">
        <v>187</v>
      </c>
      <c r="S87" s="85">
        <v>9</v>
      </c>
      <c r="T87" s="85">
        <v>10</v>
      </c>
      <c r="U87" s="85">
        <v>11</v>
      </c>
      <c r="V87" s="85" t="s">
        <v>188</v>
      </c>
      <c r="W87" s="85" t="s">
        <v>189</v>
      </c>
      <c r="X87" s="85" t="s">
        <v>190</v>
      </c>
      <c r="Y87" s="85" t="s">
        <v>191</v>
      </c>
      <c r="Z87" s="85" t="s">
        <v>192</v>
      </c>
      <c r="AA87" s="85">
        <v>13</v>
      </c>
      <c r="AB87" s="85" t="s">
        <v>0</v>
      </c>
      <c r="AC87" s="85" t="s">
        <v>1</v>
      </c>
      <c r="AD87" s="91" t="s">
        <v>155</v>
      </c>
      <c r="AE87" s="91" t="s">
        <v>159</v>
      </c>
      <c r="AF87" s="92" t="s">
        <v>160</v>
      </c>
      <c r="AG87" s="90"/>
      <c r="AH87" s="85">
        <v>1</v>
      </c>
      <c r="AI87" s="85">
        <v>2</v>
      </c>
      <c r="AJ87" s="85">
        <v>3</v>
      </c>
      <c r="AK87" s="85" t="s">
        <v>69</v>
      </c>
      <c r="AL87" s="85" t="s">
        <v>70</v>
      </c>
      <c r="AM87" s="85" t="s">
        <v>71</v>
      </c>
      <c r="AN87" s="85">
        <v>5</v>
      </c>
      <c r="AO87" s="85">
        <v>6</v>
      </c>
      <c r="AP87" s="85">
        <v>7</v>
      </c>
      <c r="AQ87" s="85" t="s">
        <v>183</v>
      </c>
      <c r="AR87" s="85" t="s">
        <v>184</v>
      </c>
      <c r="AS87" s="85" t="s">
        <v>185</v>
      </c>
      <c r="AT87" s="85" t="s">
        <v>186</v>
      </c>
      <c r="AU87" s="85" t="s">
        <v>187</v>
      </c>
      <c r="AV87" s="85">
        <v>9</v>
      </c>
      <c r="AW87" s="85">
        <v>10</v>
      </c>
      <c r="AX87" s="85">
        <v>11</v>
      </c>
      <c r="AY87" s="85" t="s">
        <v>188</v>
      </c>
      <c r="AZ87" s="85" t="s">
        <v>189</v>
      </c>
      <c r="BA87" s="85" t="s">
        <v>190</v>
      </c>
      <c r="BB87" s="85" t="s">
        <v>191</v>
      </c>
      <c r="BC87" s="85" t="s">
        <v>192</v>
      </c>
      <c r="BD87" s="85">
        <v>13</v>
      </c>
      <c r="BE87" s="86" t="s">
        <v>3</v>
      </c>
      <c r="BF87" s="86" t="s">
        <v>156</v>
      </c>
      <c r="BG87" s="87" t="s">
        <v>161</v>
      </c>
      <c r="BH87" s="87" t="s">
        <v>157</v>
      </c>
      <c r="BI87" s="88" t="s">
        <v>158</v>
      </c>
      <c r="BJ87" s="89" t="s">
        <v>154</v>
      </c>
      <c r="BK87" s="6"/>
    </row>
    <row r="88" spans="1:63" s="6" customFormat="1" ht="18.75" customHeight="1" thickTop="1" x14ac:dyDescent="0.2">
      <c r="A88" s="235" t="s">
        <v>92</v>
      </c>
      <c r="B88" s="241" t="s">
        <v>58</v>
      </c>
      <c r="C88" s="242" t="s">
        <v>39</v>
      </c>
      <c r="D88" s="4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95"/>
      <c r="AC88" s="96"/>
      <c r="AD88" s="50">
        <f t="shared" ref="AD88:AD99" si="42">SUM(D88:AA88)</f>
        <v>0</v>
      </c>
      <c r="AE88" s="122">
        <v>143.08000000000001</v>
      </c>
      <c r="AF88" s="98">
        <f t="shared" ref="AF88:AF99" si="43">SUM(AD88:AE88)</f>
        <v>143.08000000000001</v>
      </c>
      <c r="AG88" s="95"/>
      <c r="AH88" s="49"/>
      <c r="AI88" s="49"/>
      <c r="AJ88" s="49"/>
      <c r="AK88" s="49"/>
      <c r="AL88" s="49"/>
      <c r="AM88" s="49"/>
      <c r="AN88" s="49"/>
      <c r="AO88" s="49">
        <v>4</v>
      </c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50">
        <f t="shared" ref="BE88:BE99" si="44">SUM(AG88:BD88)</f>
        <v>4</v>
      </c>
      <c r="BF88" s="97">
        <v>145.08000000000001</v>
      </c>
      <c r="BG88" s="98">
        <f t="shared" ref="BG88:BG99" si="45">SUM(BE88:BF88)</f>
        <v>149.08000000000001</v>
      </c>
      <c r="BH88" s="98">
        <f t="shared" ref="BH88:BH100" si="46">SUM(AF88)</f>
        <v>143.08000000000001</v>
      </c>
      <c r="BI88" s="99">
        <f t="shared" ref="BI88:BI99" si="47">SUM(BG88:BH88)</f>
        <v>292.16000000000003</v>
      </c>
      <c r="BJ88" s="100">
        <v>1</v>
      </c>
    </row>
    <row r="89" spans="1:63" s="6" customFormat="1" ht="18.75" customHeight="1" x14ac:dyDescent="0.2">
      <c r="A89" s="203">
        <v>4638</v>
      </c>
      <c r="B89" s="209" t="s">
        <v>35</v>
      </c>
      <c r="C89" s="232" t="s">
        <v>34</v>
      </c>
      <c r="D89" s="71"/>
      <c r="E89" s="65"/>
      <c r="F89" s="65">
        <v>4</v>
      </c>
      <c r="G89" s="65"/>
      <c r="H89" s="65"/>
      <c r="I89" s="65"/>
      <c r="J89" s="65"/>
      <c r="K89" s="65"/>
      <c r="L89" s="65"/>
      <c r="M89" s="65"/>
      <c r="N89" s="65"/>
      <c r="O89" s="65">
        <v>4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146"/>
      <c r="AC89" s="152"/>
      <c r="AD89" s="53">
        <f t="shared" si="42"/>
        <v>8</v>
      </c>
      <c r="AE89" s="72">
        <v>147.27000000000001</v>
      </c>
      <c r="AF89" s="94">
        <f t="shared" si="43"/>
        <v>155.27000000000001</v>
      </c>
      <c r="AG89" s="146"/>
      <c r="AH89" s="65"/>
      <c r="AI89" s="65">
        <v>4</v>
      </c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>
        <v>4</v>
      </c>
      <c r="BE89" s="53">
        <f t="shared" si="44"/>
        <v>8</v>
      </c>
      <c r="BF89" s="144">
        <v>145.91</v>
      </c>
      <c r="BG89" s="94">
        <f t="shared" si="45"/>
        <v>153.91</v>
      </c>
      <c r="BH89" s="94">
        <f t="shared" si="46"/>
        <v>155.27000000000001</v>
      </c>
      <c r="BI89" s="103">
        <f t="shared" si="47"/>
        <v>309.18</v>
      </c>
      <c r="BJ89" s="153">
        <v>2</v>
      </c>
      <c r="BK89" s="18"/>
    </row>
    <row r="90" spans="1:63" s="6" customFormat="1" ht="18.75" customHeight="1" x14ac:dyDescent="0.2">
      <c r="A90" s="211">
        <v>534</v>
      </c>
      <c r="B90" s="229" t="s">
        <v>57</v>
      </c>
      <c r="C90" s="213" t="s">
        <v>23</v>
      </c>
      <c r="D90" s="71"/>
      <c r="E90" s="65"/>
      <c r="F90" s="65"/>
      <c r="G90" s="65"/>
      <c r="H90" s="65"/>
      <c r="I90" s="65"/>
      <c r="J90" s="65"/>
      <c r="K90" s="65"/>
      <c r="L90" s="65">
        <v>4</v>
      </c>
      <c r="M90" s="65"/>
      <c r="N90" s="65"/>
      <c r="O90" s="65"/>
      <c r="P90" s="65"/>
      <c r="Q90" s="65"/>
      <c r="R90" s="65"/>
      <c r="S90" s="65">
        <v>4</v>
      </c>
      <c r="T90" s="65"/>
      <c r="U90" s="65"/>
      <c r="V90" s="65"/>
      <c r="W90" s="65"/>
      <c r="X90" s="65"/>
      <c r="Y90" s="65"/>
      <c r="Z90" s="65"/>
      <c r="AA90" s="65"/>
      <c r="AB90" s="146"/>
      <c r="AC90" s="152"/>
      <c r="AD90" s="53">
        <f t="shared" si="42"/>
        <v>8</v>
      </c>
      <c r="AE90" s="72">
        <v>159.47999999999999</v>
      </c>
      <c r="AF90" s="94">
        <f t="shared" si="43"/>
        <v>167.48</v>
      </c>
      <c r="AG90" s="146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>
        <v>4</v>
      </c>
      <c r="BB90" s="65"/>
      <c r="BC90" s="65"/>
      <c r="BD90" s="65"/>
      <c r="BE90" s="53">
        <f t="shared" si="44"/>
        <v>4</v>
      </c>
      <c r="BF90" s="154">
        <v>142.52000000000001</v>
      </c>
      <c r="BG90" s="114">
        <f t="shared" si="45"/>
        <v>146.52000000000001</v>
      </c>
      <c r="BH90" s="114">
        <f t="shared" si="46"/>
        <v>167.48</v>
      </c>
      <c r="BI90" s="116">
        <f t="shared" si="47"/>
        <v>314</v>
      </c>
      <c r="BJ90" s="153">
        <v>3</v>
      </c>
      <c r="BK90" s="18"/>
    </row>
    <row r="91" spans="1:63" s="6" customFormat="1" ht="18.75" customHeight="1" x14ac:dyDescent="0.2">
      <c r="A91" s="211" t="s">
        <v>129</v>
      </c>
      <c r="B91" s="225" t="s">
        <v>103</v>
      </c>
      <c r="C91" s="232" t="s">
        <v>110</v>
      </c>
      <c r="D91" s="71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>
        <v>4</v>
      </c>
      <c r="T91" s="65"/>
      <c r="U91" s="65"/>
      <c r="V91" s="65"/>
      <c r="W91" s="65"/>
      <c r="X91" s="65"/>
      <c r="Y91" s="65"/>
      <c r="Z91" s="65"/>
      <c r="AA91" s="65"/>
      <c r="AB91" s="146"/>
      <c r="AC91" s="152"/>
      <c r="AD91" s="53">
        <f t="shared" si="42"/>
        <v>4</v>
      </c>
      <c r="AE91" s="72">
        <v>163.49</v>
      </c>
      <c r="AF91" s="94">
        <f t="shared" si="43"/>
        <v>167.49</v>
      </c>
      <c r="AG91" s="146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>
        <v>4</v>
      </c>
      <c r="AW91" s="65"/>
      <c r="AX91" s="65"/>
      <c r="AY91" s="65"/>
      <c r="AZ91" s="65"/>
      <c r="BA91" s="65"/>
      <c r="BB91" s="65"/>
      <c r="BC91" s="65"/>
      <c r="BD91" s="65"/>
      <c r="BE91" s="53">
        <f t="shared" si="44"/>
        <v>4</v>
      </c>
      <c r="BF91" s="154">
        <v>154.93</v>
      </c>
      <c r="BG91" s="94">
        <f t="shared" si="45"/>
        <v>158.93</v>
      </c>
      <c r="BH91" s="94">
        <f t="shared" si="46"/>
        <v>167.49</v>
      </c>
      <c r="BI91" s="103">
        <f t="shared" si="47"/>
        <v>326.42</v>
      </c>
      <c r="BJ91" s="153">
        <v>4</v>
      </c>
    </row>
    <row r="92" spans="1:63" s="6" customFormat="1" ht="18.75" customHeight="1" x14ac:dyDescent="0.2">
      <c r="A92" s="206">
        <v>4357</v>
      </c>
      <c r="B92" s="207" t="s">
        <v>49</v>
      </c>
      <c r="C92" s="208" t="s">
        <v>50</v>
      </c>
      <c r="D92" s="61"/>
      <c r="E92" s="57"/>
      <c r="F92" s="57">
        <v>4</v>
      </c>
      <c r="G92" s="57">
        <v>4</v>
      </c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>
        <v>4</v>
      </c>
      <c r="T92" s="57"/>
      <c r="U92" s="57"/>
      <c r="V92" s="57"/>
      <c r="W92" s="57"/>
      <c r="X92" s="57"/>
      <c r="Y92" s="57"/>
      <c r="Z92" s="57"/>
      <c r="AA92" s="57"/>
      <c r="AB92" s="123"/>
      <c r="AC92" s="124"/>
      <c r="AD92" s="53">
        <f t="shared" si="42"/>
        <v>12</v>
      </c>
      <c r="AE92" s="72">
        <v>153.53</v>
      </c>
      <c r="AF92" s="94">
        <f t="shared" si="43"/>
        <v>165.53</v>
      </c>
      <c r="AG92" s="105"/>
      <c r="AH92" s="52"/>
      <c r="AI92" s="52"/>
      <c r="AJ92" s="52"/>
      <c r="AK92" s="52"/>
      <c r="AL92" s="52"/>
      <c r="AM92" s="52"/>
      <c r="AN92" s="52"/>
      <c r="AO92" s="52">
        <v>4</v>
      </c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3">
        <f t="shared" si="44"/>
        <v>4</v>
      </c>
      <c r="BF92" s="72">
        <v>161.81</v>
      </c>
      <c r="BG92" s="94">
        <f t="shared" si="45"/>
        <v>165.81</v>
      </c>
      <c r="BH92" s="94">
        <f t="shared" si="46"/>
        <v>165.53</v>
      </c>
      <c r="BI92" s="103">
        <f t="shared" si="47"/>
        <v>331.34000000000003</v>
      </c>
      <c r="BJ92" s="104">
        <v>5</v>
      </c>
    </row>
    <row r="93" spans="1:63" s="6" customFormat="1" ht="18.75" customHeight="1" x14ac:dyDescent="0.2">
      <c r="A93" s="211">
        <v>3765</v>
      </c>
      <c r="B93" s="229" t="s">
        <v>102</v>
      </c>
      <c r="C93" s="213" t="s">
        <v>79</v>
      </c>
      <c r="D93" s="51"/>
      <c r="E93" s="52"/>
      <c r="F93" s="52">
        <v>4</v>
      </c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>
        <v>4</v>
      </c>
      <c r="T93" s="52"/>
      <c r="U93" s="52"/>
      <c r="V93" s="52"/>
      <c r="W93" s="52"/>
      <c r="X93" s="52"/>
      <c r="Y93" s="52"/>
      <c r="Z93" s="52"/>
      <c r="AA93" s="52"/>
      <c r="AB93" s="105"/>
      <c r="AC93" s="106"/>
      <c r="AD93" s="53">
        <f t="shared" si="42"/>
        <v>8</v>
      </c>
      <c r="AE93" s="72">
        <v>166.28</v>
      </c>
      <c r="AF93" s="94">
        <f t="shared" si="43"/>
        <v>174.28</v>
      </c>
      <c r="AG93" s="105"/>
      <c r="AH93" s="52"/>
      <c r="AI93" s="52">
        <v>4</v>
      </c>
      <c r="AJ93" s="52"/>
      <c r="AK93" s="52"/>
      <c r="AL93" s="52"/>
      <c r="AM93" s="52"/>
      <c r="AN93" s="52"/>
      <c r="AO93" s="52">
        <v>4</v>
      </c>
      <c r="AP93" s="52"/>
      <c r="AQ93" s="52">
        <v>4</v>
      </c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>
        <v>4</v>
      </c>
      <c r="BE93" s="53">
        <f t="shared" si="44"/>
        <v>16</v>
      </c>
      <c r="BF93" s="107">
        <v>151.36000000000001</v>
      </c>
      <c r="BG93" s="94">
        <f t="shared" si="45"/>
        <v>167.36</v>
      </c>
      <c r="BH93" s="94">
        <f t="shared" si="46"/>
        <v>174.28</v>
      </c>
      <c r="BI93" s="103">
        <f t="shared" si="47"/>
        <v>341.64</v>
      </c>
      <c r="BJ93" s="104">
        <v>6</v>
      </c>
    </row>
    <row r="94" spans="1:63" s="6" customFormat="1" ht="18.75" customHeight="1" x14ac:dyDescent="0.2">
      <c r="A94" s="211">
        <v>154</v>
      </c>
      <c r="B94" s="212" t="s">
        <v>127</v>
      </c>
      <c r="C94" s="213" t="s">
        <v>29</v>
      </c>
      <c r="D94" s="51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>
        <v>4</v>
      </c>
      <c r="T94" s="52"/>
      <c r="U94" s="52"/>
      <c r="V94" s="52"/>
      <c r="W94" s="52"/>
      <c r="X94" s="52"/>
      <c r="Y94" s="52"/>
      <c r="Z94" s="52"/>
      <c r="AA94" s="52"/>
      <c r="AB94" s="105"/>
      <c r="AC94" s="106"/>
      <c r="AD94" s="53">
        <f t="shared" si="42"/>
        <v>4</v>
      </c>
      <c r="AE94" s="72">
        <v>165.31</v>
      </c>
      <c r="AF94" s="94">
        <f t="shared" si="43"/>
        <v>169.31</v>
      </c>
      <c r="AG94" s="105"/>
      <c r="AH94" s="52"/>
      <c r="AI94" s="52"/>
      <c r="AJ94" s="52"/>
      <c r="AK94" s="52"/>
      <c r="AL94" s="52"/>
      <c r="AM94" s="52"/>
      <c r="AN94" s="52"/>
      <c r="AO94" s="52">
        <v>4</v>
      </c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3">
        <f t="shared" si="44"/>
        <v>4</v>
      </c>
      <c r="BF94" s="107">
        <v>176.57</v>
      </c>
      <c r="BG94" s="94">
        <f t="shared" si="45"/>
        <v>180.57</v>
      </c>
      <c r="BH94" s="94">
        <f t="shared" si="46"/>
        <v>169.31</v>
      </c>
      <c r="BI94" s="103">
        <f t="shared" si="47"/>
        <v>349.88</v>
      </c>
      <c r="BJ94" s="104">
        <v>7</v>
      </c>
    </row>
    <row r="95" spans="1:63" s="6" customFormat="1" ht="18.75" customHeight="1" x14ac:dyDescent="0.2">
      <c r="A95" s="211">
        <v>40</v>
      </c>
      <c r="B95" s="212" t="s">
        <v>21</v>
      </c>
      <c r="C95" s="213" t="s">
        <v>22</v>
      </c>
      <c r="D95" s="51"/>
      <c r="E95" s="52"/>
      <c r="F95" s="52">
        <v>4</v>
      </c>
      <c r="G95" s="52"/>
      <c r="H95" s="52"/>
      <c r="I95" s="52"/>
      <c r="J95" s="52"/>
      <c r="K95" s="52"/>
      <c r="L95" s="52"/>
      <c r="M95" s="52">
        <v>4</v>
      </c>
      <c r="N95" s="52"/>
      <c r="O95" s="52"/>
      <c r="P95" s="52"/>
      <c r="Q95" s="52"/>
      <c r="R95" s="52"/>
      <c r="S95" s="52">
        <v>4</v>
      </c>
      <c r="T95" s="52"/>
      <c r="U95" s="52"/>
      <c r="V95" s="52"/>
      <c r="W95" s="52"/>
      <c r="X95" s="52"/>
      <c r="Y95" s="52"/>
      <c r="Z95" s="52"/>
      <c r="AA95" s="52"/>
      <c r="AB95" s="105"/>
      <c r="AC95" s="106"/>
      <c r="AD95" s="53">
        <f t="shared" si="42"/>
        <v>12</v>
      </c>
      <c r="AE95" s="72">
        <v>170.06</v>
      </c>
      <c r="AF95" s="94">
        <f t="shared" si="43"/>
        <v>182.06</v>
      </c>
      <c r="AG95" s="105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>
        <v>4</v>
      </c>
      <c r="AY95" s="52"/>
      <c r="AZ95" s="52"/>
      <c r="BA95" s="52"/>
      <c r="BB95" s="52"/>
      <c r="BC95" s="52"/>
      <c r="BD95" s="52"/>
      <c r="BE95" s="53">
        <f t="shared" si="44"/>
        <v>4</v>
      </c>
      <c r="BF95" s="72">
        <v>179.02</v>
      </c>
      <c r="BG95" s="94">
        <f t="shared" si="45"/>
        <v>183.02</v>
      </c>
      <c r="BH95" s="94">
        <f t="shared" si="46"/>
        <v>182.06</v>
      </c>
      <c r="BI95" s="103">
        <f t="shared" si="47"/>
        <v>365.08000000000004</v>
      </c>
      <c r="BJ95" s="104">
        <v>8</v>
      </c>
    </row>
    <row r="96" spans="1:63" s="6" customFormat="1" ht="18.75" customHeight="1" x14ac:dyDescent="0.2">
      <c r="A96" s="206" t="s">
        <v>95</v>
      </c>
      <c r="B96" s="207" t="s">
        <v>96</v>
      </c>
      <c r="C96" s="208" t="s">
        <v>74</v>
      </c>
      <c r="D96" s="61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>
        <v>4</v>
      </c>
      <c r="T96" s="57"/>
      <c r="U96" s="57"/>
      <c r="V96" s="57"/>
      <c r="W96" s="57"/>
      <c r="X96" s="57"/>
      <c r="Y96" s="57"/>
      <c r="Z96" s="57"/>
      <c r="AA96" s="57"/>
      <c r="AB96" s="123"/>
      <c r="AC96" s="124"/>
      <c r="AD96" s="53">
        <f t="shared" si="42"/>
        <v>4</v>
      </c>
      <c r="AE96" s="72">
        <v>189.46</v>
      </c>
      <c r="AF96" s="94">
        <f t="shared" si="43"/>
        <v>193.46</v>
      </c>
      <c r="AG96" s="105"/>
      <c r="AH96" s="52">
        <v>4</v>
      </c>
      <c r="AI96" s="52">
        <v>4</v>
      </c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3">
        <f t="shared" si="44"/>
        <v>8</v>
      </c>
      <c r="BF96" s="72">
        <v>180.18</v>
      </c>
      <c r="BG96" s="94">
        <f t="shared" si="45"/>
        <v>188.18</v>
      </c>
      <c r="BH96" s="94">
        <f t="shared" si="46"/>
        <v>193.46</v>
      </c>
      <c r="BI96" s="103">
        <f t="shared" si="47"/>
        <v>381.64</v>
      </c>
      <c r="BJ96" s="104">
        <v>9</v>
      </c>
    </row>
    <row r="97" spans="1:63" s="6" customFormat="1" ht="18.75" customHeight="1" x14ac:dyDescent="0.2">
      <c r="A97" s="206">
        <v>74</v>
      </c>
      <c r="B97" s="207" t="s">
        <v>132</v>
      </c>
      <c r="C97" s="208" t="s">
        <v>36</v>
      </c>
      <c r="D97" s="51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>
        <v>4</v>
      </c>
      <c r="T97" s="52"/>
      <c r="U97" s="52"/>
      <c r="V97" s="52"/>
      <c r="W97" s="52"/>
      <c r="X97" s="52"/>
      <c r="Y97" s="52"/>
      <c r="Z97" s="52"/>
      <c r="AA97" s="52"/>
      <c r="AB97" s="105"/>
      <c r="AC97" s="106"/>
      <c r="AD97" s="53">
        <f t="shared" si="42"/>
        <v>4</v>
      </c>
      <c r="AE97" s="72">
        <v>206.26</v>
      </c>
      <c r="AF97" s="94">
        <f t="shared" si="43"/>
        <v>210.26</v>
      </c>
      <c r="AG97" s="105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>
        <v>4</v>
      </c>
      <c r="AW97" s="52"/>
      <c r="AX97" s="52"/>
      <c r="AY97" s="52"/>
      <c r="AZ97" s="52"/>
      <c r="BA97" s="52"/>
      <c r="BB97" s="52"/>
      <c r="BC97" s="52"/>
      <c r="BD97" s="52"/>
      <c r="BE97" s="53">
        <f t="shared" si="44"/>
        <v>4</v>
      </c>
      <c r="BF97" s="72">
        <v>174.07</v>
      </c>
      <c r="BG97" s="94">
        <f t="shared" si="45"/>
        <v>178.07</v>
      </c>
      <c r="BH97" s="94">
        <f t="shared" si="46"/>
        <v>210.26</v>
      </c>
      <c r="BI97" s="103">
        <f t="shared" si="47"/>
        <v>388.33</v>
      </c>
      <c r="BJ97" s="104">
        <v>10</v>
      </c>
    </row>
    <row r="98" spans="1:63" s="6" customFormat="1" ht="18.75" customHeight="1" x14ac:dyDescent="0.2">
      <c r="A98" s="211">
        <v>5288</v>
      </c>
      <c r="B98" s="229" t="s">
        <v>128</v>
      </c>
      <c r="C98" s="213" t="s">
        <v>44</v>
      </c>
      <c r="D98" s="51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>
        <v>4</v>
      </c>
      <c r="T98" s="52"/>
      <c r="U98" s="52"/>
      <c r="V98" s="52"/>
      <c r="W98" s="52"/>
      <c r="X98" s="52"/>
      <c r="Y98" s="52"/>
      <c r="Z98" s="52"/>
      <c r="AA98" s="52">
        <v>4</v>
      </c>
      <c r="AB98" s="105"/>
      <c r="AC98" s="106"/>
      <c r="AD98" s="53">
        <f t="shared" si="42"/>
        <v>8</v>
      </c>
      <c r="AE98" s="107">
        <v>192.5</v>
      </c>
      <c r="AF98" s="94">
        <f t="shared" si="43"/>
        <v>200.5</v>
      </c>
      <c r="AG98" s="105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>
        <v>4</v>
      </c>
      <c r="BA98" s="52"/>
      <c r="BB98" s="52"/>
      <c r="BC98" s="52"/>
      <c r="BD98" s="52"/>
      <c r="BE98" s="53">
        <f t="shared" si="44"/>
        <v>4</v>
      </c>
      <c r="BF98" s="107">
        <v>186.86</v>
      </c>
      <c r="BG98" s="94">
        <f t="shared" si="45"/>
        <v>190.86</v>
      </c>
      <c r="BH98" s="94">
        <f t="shared" si="46"/>
        <v>200.5</v>
      </c>
      <c r="BI98" s="103">
        <f t="shared" si="47"/>
        <v>391.36</v>
      </c>
      <c r="BJ98" s="104">
        <v>11</v>
      </c>
    </row>
    <row r="99" spans="1:63" s="6" customFormat="1" ht="18.75" customHeight="1" x14ac:dyDescent="0.2">
      <c r="A99" s="211">
        <v>2045</v>
      </c>
      <c r="B99" s="212" t="s">
        <v>130</v>
      </c>
      <c r="C99" s="213" t="s">
        <v>23</v>
      </c>
      <c r="D99" s="51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>
        <v>20</v>
      </c>
      <c r="W99" s="52"/>
      <c r="X99" s="52"/>
      <c r="Y99" s="52">
        <v>20</v>
      </c>
      <c r="Z99" s="52"/>
      <c r="AA99" s="52"/>
      <c r="AB99" s="105"/>
      <c r="AC99" s="106"/>
      <c r="AD99" s="53">
        <f t="shared" si="42"/>
        <v>40</v>
      </c>
      <c r="AE99" s="72">
        <v>210.48</v>
      </c>
      <c r="AF99" s="94">
        <f t="shared" si="43"/>
        <v>250.48</v>
      </c>
      <c r="AG99" s="105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3">
        <f t="shared" si="44"/>
        <v>0</v>
      </c>
      <c r="BF99" s="107">
        <v>167.52</v>
      </c>
      <c r="BG99" s="94">
        <f t="shared" si="45"/>
        <v>167.52</v>
      </c>
      <c r="BH99" s="94">
        <f t="shared" si="46"/>
        <v>250.48</v>
      </c>
      <c r="BI99" s="103">
        <f t="shared" si="47"/>
        <v>418</v>
      </c>
      <c r="BJ99" s="104">
        <v>12</v>
      </c>
    </row>
    <row r="100" spans="1:63" s="6" customFormat="1" ht="18.75" customHeight="1" thickBot="1" x14ac:dyDescent="0.25">
      <c r="A100" s="194"/>
      <c r="B100" s="192"/>
      <c r="C100" s="193"/>
      <c r="D100" s="58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128"/>
      <c r="AC100" s="143"/>
      <c r="AD100" s="60">
        <f t="shared" ref="AD100" si="48">SUM(D100:AA100)</f>
        <v>0</v>
      </c>
      <c r="AE100" s="73"/>
      <c r="AF100" s="119">
        <f t="shared" ref="AF100" si="49">SUM(AD100:AE100)</f>
        <v>0</v>
      </c>
      <c r="AG100" s="128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60">
        <f t="shared" ref="BE100" si="50">SUM(AG100:BD100)</f>
        <v>0</v>
      </c>
      <c r="BF100" s="155"/>
      <c r="BG100" s="119">
        <f t="shared" ref="BG100" si="51">SUM(BE100:BF100)</f>
        <v>0</v>
      </c>
      <c r="BH100" s="119">
        <f t="shared" si="46"/>
        <v>0</v>
      </c>
      <c r="BI100" s="120">
        <f t="shared" ref="BI100" si="52">SUM(BG100:BH100)</f>
        <v>0</v>
      </c>
      <c r="BJ100" s="121">
        <v>13</v>
      </c>
    </row>
    <row r="101" spans="1:63" ht="33.75" customHeight="1" thickTop="1" thickBot="1" x14ac:dyDescent="0.25">
      <c r="B101" s="11"/>
      <c r="C101" s="11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5"/>
      <c r="AC101" s="130"/>
      <c r="AD101" s="131"/>
      <c r="AE101" s="131"/>
      <c r="AF101" s="132"/>
      <c r="AG101" s="125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31"/>
      <c r="BF101" s="131"/>
      <c r="BG101" s="132"/>
      <c r="BH101" s="132"/>
      <c r="BI101" s="133"/>
      <c r="BJ101" s="134"/>
    </row>
    <row r="102" spans="1:63" s="22" customFormat="1" ht="18.75" customHeight="1" thickBot="1" x14ac:dyDescent="0.3">
      <c r="A102" s="19"/>
      <c r="B102" s="20" t="s">
        <v>8</v>
      </c>
      <c r="C102" s="20"/>
      <c r="D102" s="135" t="s">
        <v>2</v>
      </c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6"/>
      <c r="AC102" s="136"/>
      <c r="AD102" s="137"/>
      <c r="AE102" s="137"/>
      <c r="AF102" s="138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7"/>
      <c r="BF102" s="137"/>
      <c r="BG102" s="138"/>
      <c r="BH102" s="138"/>
      <c r="BI102" s="139"/>
      <c r="BJ102" s="140"/>
    </row>
    <row r="103" spans="1:63" ht="130.5" customHeight="1" thickBot="1" x14ac:dyDescent="0.25">
      <c r="A103" s="93" t="s">
        <v>162</v>
      </c>
      <c r="B103" s="93" t="s">
        <v>163</v>
      </c>
      <c r="C103" s="93" t="s">
        <v>0</v>
      </c>
      <c r="D103" s="85"/>
      <c r="E103" s="85">
        <v>1</v>
      </c>
      <c r="F103" s="85">
        <v>2</v>
      </c>
      <c r="G103" s="85">
        <v>3</v>
      </c>
      <c r="H103" s="85" t="s">
        <v>69</v>
      </c>
      <c r="I103" s="85" t="s">
        <v>70</v>
      </c>
      <c r="J103" s="85" t="s">
        <v>71</v>
      </c>
      <c r="K103" s="85">
        <v>5</v>
      </c>
      <c r="L103" s="85">
        <v>6</v>
      </c>
      <c r="M103" s="85">
        <v>7</v>
      </c>
      <c r="N103" s="85" t="s">
        <v>183</v>
      </c>
      <c r="O103" s="85" t="s">
        <v>184</v>
      </c>
      <c r="P103" s="85" t="s">
        <v>185</v>
      </c>
      <c r="Q103" s="85" t="s">
        <v>186</v>
      </c>
      <c r="R103" s="85" t="s">
        <v>187</v>
      </c>
      <c r="S103" s="85">
        <v>9</v>
      </c>
      <c r="T103" s="85">
        <v>10</v>
      </c>
      <c r="U103" s="85">
        <v>11</v>
      </c>
      <c r="V103" s="85" t="s">
        <v>188</v>
      </c>
      <c r="W103" s="85" t="s">
        <v>189</v>
      </c>
      <c r="X103" s="85" t="s">
        <v>190</v>
      </c>
      <c r="Y103" s="85" t="s">
        <v>191</v>
      </c>
      <c r="Z103" s="85" t="s">
        <v>192</v>
      </c>
      <c r="AA103" s="85">
        <v>13</v>
      </c>
      <c r="AB103" s="85" t="s">
        <v>0</v>
      </c>
      <c r="AC103" s="85" t="s">
        <v>1</v>
      </c>
      <c r="AD103" s="91" t="s">
        <v>155</v>
      </c>
      <c r="AE103" s="91" t="s">
        <v>159</v>
      </c>
      <c r="AF103" s="92" t="s">
        <v>160</v>
      </c>
      <c r="AG103" s="90"/>
      <c r="AH103" s="85">
        <v>1</v>
      </c>
      <c r="AI103" s="85">
        <v>2</v>
      </c>
      <c r="AJ103" s="85">
        <v>3</v>
      </c>
      <c r="AK103" s="85" t="s">
        <v>69</v>
      </c>
      <c r="AL103" s="85" t="s">
        <v>70</v>
      </c>
      <c r="AM103" s="85" t="s">
        <v>71</v>
      </c>
      <c r="AN103" s="85">
        <v>5</v>
      </c>
      <c r="AO103" s="85">
        <v>6</v>
      </c>
      <c r="AP103" s="85">
        <v>7</v>
      </c>
      <c r="AQ103" s="85" t="s">
        <v>183</v>
      </c>
      <c r="AR103" s="85" t="s">
        <v>184</v>
      </c>
      <c r="AS103" s="85" t="s">
        <v>185</v>
      </c>
      <c r="AT103" s="85" t="s">
        <v>186</v>
      </c>
      <c r="AU103" s="85" t="s">
        <v>187</v>
      </c>
      <c r="AV103" s="85">
        <v>9</v>
      </c>
      <c r="AW103" s="85">
        <v>10</v>
      </c>
      <c r="AX103" s="85">
        <v>11</v>
      </c>
      <c r="AY103" s="85" t="s">
        <v>188</v>
      </c>
      <c r="AZ103" s="85" t="s">
        <v>189</v>
      </c>
      <c r="BA103" s="85" t="s">
        <v>190</v>
      </c>
      <c r="BB103" s="85" t="s">
        <v>191</v>
      </c>
      <c r="BC103" s="85" t="s">
        <v>192</v>
      </c>
      <c r="BD103" s="85">
        <v>13</v>
      </c>
      <c r="BE103" s="86" t="s">
        <v>3</v>
      </c>
      <c r="BF103" s="86" t="s">
        <v>156</v>
      </c>
      <c r="BG103" s="87" t="s">
        <v>161</v>
      </c>
      <c r="BH103" s="87" t="s">
        <v>157</v>
      </c>
      <c r="BI103" s="88" t="s">
        <v>158</v>
      </c>
      <c r="BJ103" s="89" t="s">
        <v>154</v>
      </c>
      <c r="BK103" s="6"/>
    </row>
    <row r="104" spans="1:63" ht="18.75" customHeight="1" thickTop="1" x14ac:dyDescent="0.2">
      <c r="A104" s="235">
        <v>4212</v>
      </c>
      <c r="B104" s="241" t="s">
        <v>47</v>
      </c>
      <c r="C104" s="242" t="s">
        <v>48</v>
      </c>
      <c r="D104" s="69"/>
      <c r="E104" s="70"/>
      <c r="F104" s="70">
        <v>4</v>
      </c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>
        <v>4</v>
      </c>
      <c r="U104" s="70"/>
      <c r="V104" s="70"/>
      <c r="W104" s="70"/>
      <c r="X104" s="70"/>
      <c r="Y104" s="70"/>
      <c r="Z104" s="70"/>
      <c r="AA104" s="70"/>
      <c r="AB104" s="150"/>
      <c r="AC104" s="151"/>
      <c r="AD104" s="50">
        <f>SUM(D104:AA104)</f>
        <v>8</v>
      </c>
      <c r="AE104" s="50">
        <v>142.02000000000001</v>
      </c>
      <c r="AF104" s="156">
        <f>SUM(AD104:AE104)</f>
        <v>150.02000000000001</v>
      </c>
      <c r="AG104" s="150"/>
      <c r="AH104" s="70">
        <v>4</v>
      </c>
      <c r="AI104" s="70"/>
      <c r="AJ104" s="70"/>
      <c r="AK104" s="70"/>
      <c r="AL104" s="70"/>
      <c r="AM104" s="70"/>
      <c r="AN104" s="70"/>
      <c r="AO104" s="70"/>
      <c r="AP104" s="70">
        <v>4</v>
      </c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50">
        <f>SUM(AG104:BD104)</f>
        <v>8</v>
      </c>
      <c r="BF104" s="122">
        <v>139.24</v>
      </c>
      <c r="BG104" s="98">
        <f>SUM(BE104:BF104)</f>
        <v>147.24</v>
      </c>
      <c r="BH104" s="157">
        <f>SUM(AF104)</f>
        <v>150.02000000000001</v>
      </c>
      <c r="BI104" s="158">
        <f>SUM(BG104:BH104)</f>
        <v>297.26</v>
      </c>
      <c r="BJ104" s="100">
        <v>1</v>
      </c>
      <c r="BK104" s="18"/>
    </row>
    <row r="105" spans="1:63" s="9" customFormat="1" ht="18.75" customHeight="1" x14ac:dyDescent="0.2">
      <c r="A105" s="206">
        <v>2125</v>
      </c>
      <c r="B105" s="207" t="s">
        <v>179</v>
      </c>
      <c r="C105" s="208" t="s">
        <v>180</v>
      </c>
      <c r="D105" s="66"/>
      <c r="E105" s="67"/>
      <c r="F105" s="67">
        <v>4</v>
      </c>
      <c r="G105" s="67"/>
      <c r="H105" s="67"/>
      <c r="I105" s="67"/>
      <c r="J105" s="67"/>
      <c r="K105" s="67"/>
      <c r="L105" s="67">
        <v>4</v>
      </c>
      <c r="M105" s="67"/>
      <c r="N105" s="67"/>
      <c r="O105" s="67"/>
      <c r="P105" s="67"/>
      <c r="Q105" s="67"/>
      <c r="R105" s="67">
        <v>4</v>
      </c>
      <c r="S105" s="67"/>
      <c r="T105" s="67"/>
      <c r="U105" s="67"/>
      <c r="V105" s="67"/>
      <c r="W105" s="67">
        <v>4</v>
      </c>
      <c r="X105" s="67"/>
      <c r="Y105" s="67"/>
      <c r="Z105" s="67">
        <v>4</v>
      </c>
      <c r="AA105" s="67"/>
      <c r="AB105" s="148"/>
      <c r="AC105" s="149"/>
      <c r="AD105" s="56">
        <f>SUM(D105:AA105)</f>
        <v>20</v>
      </c>
      <c r="AE105" s="115">
        <v>154.06</v>
      </c>
      <c r="AF105" s="114">
        <f>SUM(AD105:AE105)</f>
        <v>174.06</v>
      </c>
      <c r="AG105" s="148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>
        <v>4</v>
      </c>
      <c r="AT105" s="67"/>
      <c r="AU105" s="67">
        <v>4</v>
      </c>
      <c r="AV105" s="67"/>
      <c r="AW105" s="67"/>
      <c r="AX105" s="67"/>
      <c r="AY105" s="67"/>
      <c r="AZ105" s="67"/>
      <c r="BA105" s="67"/>
      <c r="BB105" s="67"/>
      <c r="BC105" s="67"/>
      <c r="BD105" s="67"/>
      <c r="BE105" s="53">
        <f>SUM(AG105:BD105)</f>
        <v>8</v>
      </c>
      <c r="BF105" s="115">
        <v>156.36000000000001</v>
      </c>
      <c r="BG105" s="114">
        <f>SUM(BE105:BF105)</f>
        <v>164.36</v>
      </c>
      <c r="BH105" s="114">
        <f>SUM(AF105)</f>
        <v>174.06</v>
      </c>
      <c r="BI105" s="116">
        <f>SUM(BG105:BH105)</f>
        <v>338.42</v>
      </c>
      <c r="BJ105" s="111">
        <v>2</v>
      </c>
      <c r="BK105" s="18"/>
    </row>
    <row r="106" spans="1:63" s="9" customFormat="1" ht="18.75" customHeight="1" x14ac:dyDescent="0.2">
      <c r="A106" s="211">
        <v>5026</v>
      </c>
      <c r="B106" s="212" t="s">
        <v>61</v>
      </c>
      <c r="C106" s="213" t="s">
        <v>98</v>
      </c>
      <c r="D106" s="66"/>
      <c r="E106" s="67"/>
      <c r="F106" s="67">
        <v>4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8"/>
      <c r="R106" s="67"/>
      <c r="S106" s="67"/>
      <c r="T106" s="67"/>
      <c r="U106" s="67"/>
      <c r="V106" s="67"/>
      <c r="W106" s="67"/>
      <c r="X106" s="67">
        <v>4</v>
      </c>
      <c r="Y106" s="67"/>
      <c r="Z106" s="67"/>
      <c r="AA106" s="67"/>
      <c r="AB106" s="148"/>
      <c r="AC106" s="149"/>
      <c r="AD106" s="56">
        <f>SUM(D106:AA106)</f>
        <v>8</v>
      </c>
      <c r="AE106" s="56">
        <v>173.49</v>
      </c>
      <c r="AF106" s="159">
        <f>SUM(AD106:AE106)</f>
        <v>181.49</v>
      </c>
      <c r="AG106" s="148"/>
      <c r="AH106" s="67"/>
      <c r="AI106" s="67">
        <v>4</v>
      </c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>
        <v>4</v>
      </c>
      <c r="BC106" s="67"/>
      <c r="BD106" s="67"/>
      <c r="BE106" s="53">
        <f>SUM(AG106:BD106)</f>
        <v>8</v>
      </c>
      <c r="BF106" s="115">
        <v>169.15</v>
      </c>
      <c r="BG106" s="114">
        <f>SUM(BE106:BF106)</f>
        <v>177.15</v>
      </c>
      <c r="BH106" s="114">
        <f>SUM(AF106)</f>
        <v>181.49</v>
      </c>
      <c r="BI106" s="116">
        <f>SUM(BG106:BH106)</f>
        <v>358.64</v>
      </c>
      <c r="BJ106" s="111">
        <v>3</v>
      </c>
      <c r="BK106" s="18"/>
    </row>
    <row r="107" spans="1:63" s="9" customFormat="1" ht="18.75" customHeight="1" x14ac:dyDescent="0.2">
      <c r="A107" s="206" t="s">
        <v>94</v>
      </c>
      <c r="B107" s="207" t="s">
        <v>119</v>
      </c>
      <c r="C107" s="208" t="s">
        <v>120</v>
      </c>
      <c r="D107" s="66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>
        <v>4</v>
      </c>
      <c r="X107" s="67"/>
      <c r="Y107" s="67"/>
      <c r="Z107" s="67"/>
      <c r="AA107" s="67"/>
      <c r="AB107" s="148"/>
      <c r="AC107" s="149"/>
      <c r="AD107" s="56">
        <f>SUM(D107:AA107)</f>
        <v>4</v>
      </c>
      <c r="AE107" s="56">
        <v>294.20999999999998</v>
      </c>
      <c r="AF107" s="159">
        <f>SUM(AD107:AE107)</f>
        <v>298.20999999999998</v>
      </c>
      <c r="AG107" s="148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53">
        <f>SUM(AG107:BD107)</f>
        <v>0</v>
      </c>
      <c r="BF107" s="115">
        <v>227.73</v>
      </c>
      <c r="BG107" s="114">
        <f>SUM(BE107:BF107)</f>
        <v>227.73</v>
      </c>
      <c r="BH107" s="114">
        <f>SUM(AF107)</f>
        <v>298.20999999999998</v>
      </c>
      <c r="BI107" s="116">
        <f>SUM(BG107:BH107)</f>
        <v>525.93999999999994</v>
      </c>
      <c r="BJ107" s="111">
        <v>4</v>
      </c>
      <c r="BK107" s="18"/>
    </row>
    <row r="108" spans="1:63" s="9" customFormat="1" ht="18.75" customHeight="1" thickBot="1" x14ac:dyDescent="0.25">
      <c r="A108" s="195"/>
      <c r="B108" s="196"/>
      <c r="C108" s="197"/>
      <c r="D108" s="62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126"/>
      <c r="AC108" s="127"/>
      <c r="AD108" s="60">
        <f t="shared" ref="AD108" si="53">SUM(D108:AA108)</f>
        <v>0</v>
      </c>
      <c r="AE108" s="60"/>
      <c r="AF108" s="160">
        <f t="shared" ref="AF108" si="54">SUM(AD108:AE108)</f>
        <v>0</v>
      </c>
      <c r="AG108" s="126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0">
        <f t="shared" ref="BE108" si="55">SUM(AG108:BD108)</f>
        <v>0</v>
      </c>
      <c r="BF108" s="73"/>
      <c r="BG108" s="119">
        <f t="shared" ref="BG108" si="56">SUM(BE108:BF108)</f>
        <v>0</v>
      </c>
      <c r="BH108" s="119">
        <f t="shared" ref="BH108" si="57">SUM(AF108)</f>
        <v>0</v>
      </c>
      <c r="BI108" s="120">
        <f t="shared" ref="BI108" si="58">SUM(BG108:BH108)</f>
        <v>0</v>
      </c>
      <c r="BJ108" s="121">
        <v>5</v>
      </c>
      <c r="BK108" s="18"/>
    </row>
    <row r="109" spans="1:63" ht="33.75" customHeight="1" thickTop="1" thickBot="1" x14ac:dyDescent="0.25">
      <c r="B109" s="11"/>
      <c r="C109" s="11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5"/>
      <c r="AC109" s="130"/>
      <c r="AD109" s="131"/>
      <c r="AE109" s="131"/>
      <c r="AF109" s="132"/>
      <c r="AG109" s="125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31"/>
      <c r="BF109" s="131"/>
      <c r="BG109" s="132"/>
      <c r="BH109" s="132"/>
      <c r="BI109" s="133"/>
      <c r="BJ109" s="134"/>
    </row>
    <row r="110" spans="1:63" s="22" customFormat="1" ht="27" customHeight="1" thickBot="1" x14ac:dyDescent="0.3">
      <c r="A110" s="19"/>
      <c r="B110" s="20" t="s">
        <v>126</v>
      </c>
      <c r="C110" s="20"/>
      <c r="D110" s="135" t="s">
        <v>2</v>
      </c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6"/>
      <c r="AC110" s="136"/>
      <c r="AD110" s="137"/>
      <c r="AE110" s="137"/>
      <c r="AF110" s="138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7"/>
      <c r="BF110" s="137"/>
      <c r="BG110" s="138"/>
      <c r="BH110" s="138"/>
      <c r="BI110" s="139"/>
      <c r="BJ110" s="140"/>
    </row>
    <row r="111" spans="1:63" ht="130.5" customHeight="1" thickBot="1" x14ac:dyDescent="0.25">
      <c r="A111" s="93" t="s">
        <v>162</v>
      </c>
      <c r="B111" s="93" t="s">
        <v>163</v>
      </c>
      <c r="C111" s="93" t="s">
        <v>0</v>
      </c>
      <c r="D111" s="85"/>
      <c r="E111" s="85">
        <v>1</v>
      </c>
      <c r="F111" s="85">
        <v>2</v>
      </c>
      <c r="G111" s="85">
        <v>3</v>
      </c>
      <c r="H111" s="85" t="s">
        <v>69</v>
      </c>
      <c r="I111" s="85" t="s">
        <v>70</v>
      </c>
      <c r="J111" s="85" t="s">
        <v>71</v>
      </c>
      <c r="K111" s="85">
        <v>5</v>
      </c>
      <c r="L111" s="85">
        <v>6</v>
      </c>
      <c r="M111" s="85">
        <v>7</v>
      </c>
      <c r="N111" s="85" t="s">
        <v>183</v>
      </c>
      <c r="O111" s="85" t="s">
        <v>184</v>
      </c>
      <c r="P111" s="85" t="s">
        <v>185</v>
      </c>
      <c r="Q111" s="85" t="s">
        <v>186</v>
      </c>
      <c r="R111" s="85" t="s">
        <v>187</v>
      </c>
      <c r="S111" s="85">
        <v>9</v>
      </c>
      <c r="T111" s="85">
        <v>10</v>
      </c>
      <c r="U111" s="85">
        <v>11</v>
      </c>
      <c r="V111" s="85" t="s">
        <v>188</v>
      </c>
      <c r="W111" s="85" t="s">
        <v>189</v>
      </c>
      <c r="X111" s="85" t="s">
        <v>190</v>
      </c>
      <c r="Y111" s="85" t="s">
        <v>191</v>
      </c>
      <c r="Z111" s="85" t="s">
        <v>192</v>
      </c>
      <c r="AA111" s="85">
        <v>13</v>
      </c>
      <c r="AB111" s="85" t="s">
        <v>0</v>
      </c>
      <c r="AC111" s="85" t="s">
        <v>1</v>
      </c>
      <c r="AD111" s="91" t="s">
        <v>155</v>
      </c>
      <c r="AE111" s="91" t="s">
        <v>159</v>
      </c>
      <c r="AF111" s="92" t="s">
        <v>160</v>
      </c>
      <c r="AG111" s="90"/>
      <c r="AH111" s="85">
        <v>1</v>
      </c>
      <c r="AI111" s="85">
        <v>2</v>
      </c>
      <c r="AJ111" s="85">
        <v>3</v>
      </c>
      <c r="AK111" s="85" t="s">
        <v>69</v>
      </c>
      <c r="AL111" s="85" t="s">
        <v>70</v>
      </c>
      <c r="AM111" s="85" t="s">
        <v>71</v>
      </c>
      <c r="AN111" s="85">
        <v>5</v>
      </c>
      <c r="AO111" s="85">
        <v>6</v>
      </c>
      <c r="AP111" s="85">
        <v>7</v>
      </c>
      <c r="AQ111" s="85" t="s">
        <v>183</v>
      </c>
      <c r="AR111" s="85" t="s">
        <v>184</v>
      </c>
      <c r="AS111" s="85" t="s">
        <v>185</v>
      </c>
      <c r="AT111" s="85" t="s">
        <v>186</v>
      </c>
      <c r="AU111" s="85" t="s">
        <v>187</v>
      </c>
      <c r="AV111" s="85">
        <v>9</v>
      </c>
      <c r="AW111" s="85">
        <v>10</v>
      </c>
      <c r="AX111" s="85">
        <v>11</v>
      </c>
      <c r="AY111" s="85" t="s">
        <v>188</v>
      </c>
      <c r="AZ111" s="85" t="s">
        <v>189</v>
      </c>
      <c r="BA111" s="85" t="s">
        <v>190</v>
      </c>
      <c r="BB111" s="85" t="s">
        <v>191</v>
      </c>
      <c r="BC111" s="85" t="s">
        <v>192</v>
      </c>
      <c r="BD111" s="85">
        <v>13</v>
      </c>
      <c r="BE111" s="86" t="s">
        <v>3</v>
      </c>
      <c r="BF111" s="86" t="s">
        <v>156</v>
      </c>
      <c r="BG111" s="87" t="s">
        <v>161</v>
      </c>
      <c r="BH111" s="87" t="s">
        <v>157</v>
      </c>
      <c r="BI111" s="141" t="s">
        <v>158</v>
      </c>
      <c r="BJ111" s="142" t="s">
        <v>154</v>
      </c>
      <c r="BK111" s="6"/>
    </row>
    <row r="112" spans="1:63" ht="19.5" customHeight="1" thickTop="1" x14ac:dyDescent="0.2">
      <c r="A112" s="200" t="s">
        <v>123</v>
      </c>
      <c r="B112" s="201" t="s">
        <v>101</v>
      </c>
      <c r="C112" s="202" t="s">
        <v>124</v>
      </c>
      <c r="D112" s="74"/>
      <c r="E112" s="75">
        <v>4</v>
      </c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>
        <v>4</v>
      </c>
      <c r="T112" s="75"/>
      <c r="U112" s="75"/>
      <c r="V112" s="75"/>
      <c r="W112" s="75"/>
      <c r="X112" s="75"/>
      <c r="Y112" s="75"/>
      <c r="Z112" s="75"/>
      <c r="AA112" s="75"/>
      <c r="AB112" s="161"/>
      <c r="AC112" s="162"/>
      <c r="AD112" s="76">
        <f t="shared" ref="AD112:AD117" si="59">SUM(D112:AA112)</f>
        <v>8</v>
      </c>
      <c r="AE112" s="163">
        <v>147.91</v>
      </c>
      <c r="AF112" s="164">
        <f t="shared" ref="AF112:AF117" si="60">SUM(AD112:AE112)</f>
        <v>155.91</v>
      </c>
      <c r="AG112" s="161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>
        <v>4</v>
      </c>
      <c r="AY112" s="75"/>
      <c r="AZ112" s="75"/>
      <c r="BA112" s="75"/>
      <c r="BB112" s="75"/>
      <c r="BC112" s="75"/>
      <c r="BD112" s="75"/>
      <c r="BE112" s="76">
        <f>SUM(AG112:BD112)</f>
        <v>4</v>
      </c>
      <c r="BF112" s="163">
        <v>138.49</v>
      </c>
      <c r="BG112" s="164">
        <f t="shared" ref="BG112:BG117" si="61">SUM(BE112:BF112)</f>
        <v>142.49</v>
      </c>
      <c r="BH112" s="164">
        <f t="shared" ref="BH112:BH117" si="62">SUM(AF112)</f>
        <v>155.91</v>
      </c>
      <c r="BI112" s="165">
        <f t="shared" ref="BI112:BI117" si="63">SUM(BG112:BH112)</f>
        <v>298.39999999999998</v>
      </c>
      <c r="BJ112" s="166">
        <v>1</v>
      </c>
      <c r="BK112" s="18"/>
    </row>
    <row r="113" spans="1:63" ht="19.5" customHeight="1" x14ac:dyDescent="0.2">
      <c r="A113" s="206">
        <v>4571</v>
      </c>
      <c r="B113" s="207" t="s">
        <v>125</v>
      </c>
      <c r="C113" s="208" t="s">
        <v>32</v>
      </c>
      <c r="D113" s="77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167"/>
      <c r="AC113" s="168"/>
      <c r="AD113" s="79">
        <f t="shared" si="59"/>
        <v>0</v>
      </c>
      <c r="AE113" s="169">
        <v>167.9</v>
      </c>
      <c r="AF113" s="170">
        <f t="shared" si="60"/>
        <v>167.9</v>
      </c>
      <c r="AG113" s="167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9">
        <f>SUM(AG113:BD113)</f>
        <v>0</v>
      </c>
      <c r="BF113" s="169">
        <v>159.75</v>
      </c>
      <c r="BG113" s="170">
        <f t="shared" si="61"/>
        <v>159.75</v>
      </c>
      <c r="BH113" s="170">
        <f t="shared" si="62"/>
        <v>167.9</v>
      </c>
      <c r="BI113" s="171">
        <f t="shared" si="63"/>
        <v>327.64999999999998</v>
      </c>
      <c r="BJ113" s="172">
        <v>2</v>
      </c>
      <c r="BK113" s="18"/>
    </row>
    <row r="114" spans="1:63" ht="19.5" customHeight="1" x14ac:dyDescent="0.2">
      <c r="A114" s="206" t="s">
        <v>99</v>
      </c>
      <c r="B114" s="207" t="s">
        <v>121</v>
      </c>
      <c r="C114" s="208" t="s">
        <v>44</v>
      </c>
      <c r="D114" s="77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167"/>
      <c r="AC114" s="168"/>
      <c r="AD114" s="79">
        <f t="shared" si="59"/>
        <v>0</v>
      </c>
      <c r="AE114" s="169">
        <v>158.6</v>
      </c>
      <c r="AF114" s="170">
        <f t="shared" si="60"/>
        <v>158.6</v>
      </c>
      <c r="AG114" s="167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>
        <v>20</v>
      </c>
      <c r="AW114" s="78"/>
      <c r="AX114" s="78"/>
      <c r="AY114" s="78"/>
      <c r="AZ114" s="78"/>
      <c r="BA114" s="78"/>
      <c r="BB114" s="78"/>
      <c r="BC114" s="78"/>
      <c r="BD114" s="78"/>
      <c r="BE114" s="79">
        <f>SUM(AG114:BD114)</f>
        <v>20</v>
      </c>
      <c r="BF114" s="169">
        <v>149.16</v>
      </c>
      <c r="BG114" s="170">
        <f t="shared" si="61"/>
        <v>169.16</v>
      </c>
      <c r="BH114" s="170">
        <f t="shared" si="62"/>
        <v>158.6</v>
      </c>
      <c r="BI114" s="171">
        <f t="shared" si="63"/>
        <v>327.76</v>
      </c>
      <c r="BJ114" s="172">
        <v>3</v>
      </c>
      <c r="BK114" s="18"/>
    </row>
    <row r="115" spans="1:63" ht="19.5" customHeight="1" x14ac:dyDescent="0.2">
      <c r="A115" s="211" t="s">
        <v>77</v>
      </c>
      <c r="B115" s="212" t="s">
        <v>182</v>
      </c>
      <c r="C115" s="213" t="s">
        <v>105</v>
      </c>
      <c r="D115" s="77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167"/>
      <c r="AC115" s="168"/>
      <c r="AD115" s="79">
        <f t="shared" si="59"/>
        <v>0</v>
      </c>
      <c r="AE115" s="169">
        <v>169.29</v>
      </c>
      <c r="AF115" s="173">
        <f t="shared" si="60"/>
        <v>169.29</v>
      </c>
      <c r="AG115" s="167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9">
        <f>SUM(AG115:BD115)</f>
        <v>0</v>
      </c>
      <c r="BF115" s="169">
        <v>164.53</v>
      </c>
      <c r="BG115" s="170">
        <f t="shared" si="61"/>
        <v>164.53</v>
      </c>
      <c r="BH115" s="170">
        <f t="shared" si="62"/>
        <v>169.29</v>
      </c>
      <c r="BI115" s="171">
        <f t="shared" si="63"/>
        <v>333.82</v>
      </c>
      <c r="BJ115" s="172">
        <v>3</v>
      </c>
      <c r="BK115" s="18"/>
    </row>
    <row r="116" spans="1:63" ht="19.5" customHeight="1" x14ac:dyDescent="0.2">
      <c r="A116" s="218" t="s">
        <v>122</v>
      </c>
      <c r="B116" s="219" t="s">
        <v>181</v>
      </c>
      <c r="C116" s="220" t="s">
        <v>44</v>
      </c>
      <c r="D116" s="77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167"/>
      <c r="AC116" s="168"/>
      <c r="AD116" s="79">
        <f t="shared" si="59"/>
        <v>0</v>
      </c>
      <c r="AE116" s="169">
        <v>999</v>
      </c>
      <c r="AF116" s="170">
        <f t="shared" si="60"/>
        <v>999</v>
      </c>
      <c r="AG116" s="167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9">
        <f>SUM(AG116:BD116)</f>
        <v>0</v>
      </c>
      <c r="BF116" s="169"/>
      <c r="BG116" s="170">
        <f t="shared" si="61"/>
        <v>0</v>
      </c>
      <c r="BH116" s="170">
        <f t="shared" si="62"/>
        <v>999</v>
      </c>
      <c r="BI116" s="171">
        <f t="shared" si="63"/>
        <v>999</v>
      </c>
      <c r="BJ116" s="172">
        <v>4</v>
      </c>
      <c r="BK116" s="18"/>
    </row>
    <row r="117" spans="1:63" ht="19.5" customHeight="1" thickBot="1" x14ac:dyDescent="0.25">
      <c r="A117" s="191"/>
      <c r="B117" s="198"/>
      <c r="C117" s="199"/>
      <c r="D117" s="80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174"/>
      <c r="AC117" s="175"/>
      <c r="AD117" s="82">
        <f t="shared" si="59"/>
        <v>0</v>
      </c>
      <c r="AE117" s="176"/>
      <c r="AF117" s="177">
        <f t="shared" si="60"/>
        <v>0</v>
      </c>
      <c r="AG117" s="178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4">
        <f t="shared" ref="BE117" si="64">SUM(AG117:BD117)</f>
        <v>0</v>
      </c>
      <c r="BF117" s="176"/>
      <c r="BG117" s="179">
        <f t="shared" si="61"/>
        <v>0</v>
      </c>
      <c r="BH117" s="179">
        <f t="shared" si="62"/>
        <v>0</v>
      </c>
      <c r="BI117" s="180">
        <f t="shared" si="63"/>
        <v>0</v>
      </c>
      <c r="BJ117" s="181">
        <v>5</v>
      </c>
      <c r="BK117" s="18"/>
    </row>
    <row r="118" spans="1:63" ht="20" customHeight="1" thickTop="1" x14ac:dyDescent="0.2">
      <c r="B118" s="11"/>
      <c r="C118" s="1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D118" s="37"/>
      <c r="AE118" s="37"/>
      <c r="AF118" s="36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37"/>
      <c r="BF118" s="37"/>
      <c r="BG118" s="36"/>
      <c r="BH118" s="36"/>
      <c r="BI118" s="41"/>
    </row>
    <row r="119" spans="1:63" ht="20" customHeight="1" x14ac:dyDescent="0.2">
      <c r="A119" s="1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4"/>
      <c r="AC119" s="14"/>
      <c r="AD119" s="35"/>
      <c r="AE119" s="35"/>
      <c r="AF119" s="31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35"/>
      <c r="BF119" s="35"/>
      <c r="BG119" s="31"/>
      <c r="BH119" s="31"/>
    </row>
    <row r="120" spans="1:63" ht="20" customHeight="1" x14ac:dyDescent="0.2">
      <c r="A120" s="6"/>
      <c r="B120" s="14"/>
      <c r="C120" s="14"/>
      <c r="D120" s="15"/>
      <c r="E120" s="15"/>
      <c r="H120" s="15"/>
      <c r="I120" s="15"/>
      <c r="J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34"/>
      <c r="AE120" s="34"/>
      <c r="AF120" s="30"/>
      <c r="AG120" s="6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34"/>
      <c r="BF120" s="34"/>
      <c r="BG120" s="30"/>
      <c r="BH120" s="30"/>
      <c r="BI120" s="40"/>
      <c r="BJ120" s="44"/>
    </row>
    <row r="121" spans="1:63" ht="44.25" customHeight="1" x14ac:dyDescent="0.15">
      <c r="A121" s="4"/>
      <c r="B121" s="4"/>
      <c r="C121" s="4"/>
      <c r="AC121" s="4"/>
      <c r="AD121" s="4"/>
      <c r="AE121" s="4"/>
      <c r="AF121" s="4"/>
      <c r="BE121" s="4"/>
      <c r="BF121" s="4"/>
      <c r="BG121" s="4"/>
      <c r="BH121" s="4"/>
      <c r="BI121" s="4"/>
      <c r="BJ121" s="4"/>
    </row>
    <row r="122" spans="1:63" ht="17" customHeight="1" x14ac:dyDescent="0.15">
      <c r="A122" s="4"/>
      <c r="B122" s="4"/>
      <c r="C122" s="4"/>
      <c r="AC122" s="4"/>
      <c r="AD122" s="4"/>
      <c r="AE122" s="4"/>
      <c r="AF122" s="4"/>
      <c r="BE122" s="4"/>
      <c r="BF122" s="4"/>
      <c r="BG122" s="4"/>
      <c r="BH122" s="4"/>
      <c r="BI122" s="4"/>
      <c r="BJ122" s="4"/>
    </row>
    <row r="123" spans="1:63" ht="17" customHeight="1" x14ac:dyDescent="0.15">
      <c r="A123" s="4"/>
      <c r="B123" s="4"/>
      <c r="C123" s="4"/>
      <c r="AC123" s="4"/>
      <c r="AD123" s="4"/>
      <c r="AE123" s="4"/>
      <c r="AF123" s="4"/>
      <c r="BE123" s="4"/>
      <c r="BF123" s="4"/>
      <c r="BG123" s="4"/>
      <c r="BH123" s="4"/>
      <c r="BI123" s="4"/>
      <c r="BJ123" s="4"/>
    </row>
    <row r="124" spans="1:63" ht="17" customHeight="1" x14ac:dyDescent="0.15">
      <c r="A124" s="4"/>
      <c r="B124" s="4"/>
      <c r="C124" s="4"/>
      <c r="AC124" s="4"/>
      <c r="AD124" s="4"/>
      <c r="AE124" s="4"/>
      <c r="AF124" s="4"/>
      <c r="BE124" s="4"/>
      <c r="BF124" s="4"/>
      <c r="BG124" s="4"/>
      <c r="BH124" s="4"/>
      <c r="BI124" s="4"/>
      <c r="BJ124" s="4"/>
    </row>
    <row r="125" spans="1:63" ht="17" customHeight="1" x14ac:dyDescent="0.15">
      <c r="A125" s="4"/>
      <c r="B125" s="4"/>
      <c r="C125" s="4"/>
      <c r="AC125" s="4"/>
      <c r="AD125" s="4"/>
      <c r="AE125" s="4"/>
      <c r="AF125" s="4"/>
      <c r="BE125" s="4"/>
      <c r="BF125" s="4"/>
      <c r="BG125" s="4"/>
      <c r="BH125" s="4"/>
      <c r="BI125" s="4"/>
      <c r="BJ125" s="4"/>
    </row>
    <row r="126" spans="1:63" ht="17" customHeight="1" x14ac:dyDescent="0.15">
      <c r="A126" s="4"/>
      <c r="B126" s="4"/>
      <c r="C126" s="4"/>
      <c r="AC126" s="4"/>
      <c r="AD126" s="4"/>
      <c r="AE126" s="4"/>
      <c r="AF126" s="4"/>
      <c r="BE126" s="4"/>
      <c r="BF126" s="4"/>
      <c r="BG126" s="4"/>
      <c r="BH126" s="4"/>
      <c r="BI126" s="4"/>
      <c r="BJ126" s="4"/>
    </row>
    <row r="127" spans="1:63" ht="17" customHeight="1" x14ac:dyDescent="0.15">
      <c r="A127" s="4"/>
      <c r="B127" s="4"/>
      <c r="C127" s="4"/>
      <c r="AC127" s="4"/>
      <c r="AD127" s="4"/>
      <c r="AE127" s="4"/>
      <c r="AF127" s="4"/>
      <c r="BE127" s="4"/>
      <c r="BF127" s="4"/>
      <c r="BG127" s="4"/>
      <c r="BH127" s="4"/>
      <c r="BI127" s="4"/>
      <c r="BJ127" s="4"/>
    </row>
    <row r="128" spans="1:63" ht="17" customHeight="1" x14ac:dyDescent="0.15">
      <c r="A128" s="4"/>
      <c r="B128" s="4"/>
      <c r="C128" s="4"/>
      <c r="AC128" s="4"/>
      <c r="AD128" s="4"/>
      <c r="AE128" s="4"/>
      <c r="AF128" s="4"/>
      <c r="BE128" s="4"/>
      <c r="BF128" s="4"/>
      <c r="BG128" s="4"/>
      <c r="BH128" s="4"/>
      <c r="BI128" s="4"/>
      <c r="BJ128" s="4"/>
    </row>
    <row r="129" spans="1:62" ht="17" customHeight="1" x14ac:dyDescent="0.15">
      <c r="A129" s="4"/>
      <c r="B129" s="4"/>
      <c r="C129" s="4"/>
      <c r="AC129" s="4"/>
      <c r="AD129" s="4"/>
      <c r="AE129" s="4"/>
      <c r="AF129" s="4"/>
      <c r="BE129" s="4"/>
      <c r="BF129" s="4"/>
      <c r="BG129" s="4"/>
      <c r="BH129" s="4"/>
      <c r="BI129" s="4"/>
      <c r="BJ129" s="4"/>
    </row>
    <row r="130" spans="1:62" ht="17" customHeight="1" x14ac:dyDescent="0.15">
      <c r="A130" s="4"/>
      <c r="B130" s="4"/>
      <c r="C130" s="4"/>
      <c r="AC130" s="4"/>
      <c r="AD130" s="4"/>
      <c r="AE130" s="4"/>
      <c r="AF130" s="4"/>
      <c r="BE130" s="4"/>
      <c r="BF130" s="4"/>
      <c r="BG130" s="4"/>
      <c r="BH130" s="4"/>
      <c r="BI130" s="4"/>
      <c r="BJ130" s="4"/>
    </row>
    <row r="131" spans="1:62" ht="17" customHeight="1" x14ac:dyDescent="0.15">
      <c r="A131" s="4"/>
      <c r="B131" s="4"/>
      <c r="C131" s="4"/>
      <c r="AC131" s="4"/>
      <c r="AD131" s="4"/>
      <c r="AE131" s="4"/>
      <c r="AF131" s="4"/>
      <c r="BE131" s="4"/>
      <c r="BF131" s="4"/>
      <c r="BG131" s="4"/>
      <c r="BH131" s="4"/>
      <c r="BI131" s="4"/>
      <c r="BJ131" s="4"/>
    </row>
    <row r="132" spans="1:62" ht="17" customHeight="1" x14ac:dyDescent="0.15">
      <c r="A132" s="4"/>
      <c r="B132" s="4"/>
      <c r="C132" s="4"/>
      <c r="AC132" s="4"/>
      <c r="AD132" s="4"/>
      <c r="AE132" s="4"/>
      <c r="AF132" s="4"/>
      <c r="BE132" s="4"/>
      <c r="BF132" s="4"/>
      <c r="BG132" s="4"/>
      <c r="BH132" s="4"/>
      <c r="BI132" s="4"/>
      <c r="BJ132" s="4"/>
    </row>
    <row r="133" spans="1:62" ht="17" customHeight="1" x14ac:dyDescent="0.15">
      <c r="A133" s="4"/>
      <c r="B133" s="4"/>
      <c r="C133" s="4"/>
      <c r="AC133" s="4"/>
      <c r="AD133" s="4"/>
      <c r="AE133" s="4"/>
      <c r="AF133" s="4"/>
      <c r="BE133" s="4"/>
      <c r="BF133" s="4"/>
      <c r="BG133" s="4"/>
      <c r="BH133" s="4"/>
      <c r="BI133" s="4"/>
      <c r="BJ133" s="4"/>
    </row>
    <row r="134" spans="1:62" ht="17" customHeight="1" x14ac:dyDescent="0.15">
      <c r="A134" s="4"/>
      <c r="B134" s="4"/>
      <c r="C134" s="4"/>
      <c r="AC134" s="4"/>
      <c r="AD134" s="4"/>
      <c r="AE134" s="4"/>
      <c r="AF134" s="4"/>
      <c r="BE134" s="4"/>
      <c r="BF134" s="4"/>
      <c r="BG134" s="4"/>
      <c r="BH134" s="4"/>
      <c r="BI134" s="4"/>
      <c r="BJ134" s="4"/>
    </row>
    <row r="135" spans="1:62" ht="17" customHeight="1" x14ac:dyDescent="0.15">
      <c r="A135" s="4"/>
      <c r="B135" s="4"/>
      <c r="C135" s="4"/>
      <c r="AC135" s="4"/>
      <c r="AD135" s="4"/>
      <c r="AE135" s="4"/>
      <c r="AF135" s="4"/>
      <c r="BE135" s="4"/>
      <c r="BF135" s="4"/>
      <c r="BG135" s="4"/>
      <c r="BH135" s="4"/>
      <c r="BI135" s="4"/>
      <c r="BJ135" s="4"/>
    </row>
    <row r="136" spans="1:62" ht="17" customHeight="1" x14ac:dyDescent="0.15">
      <c r="A136" s="4"/>
      <c r="B136" s="4"/>
      <c r="C136" s="4"/>
      <c r="AC136" s="4"/>
      <c r="AD136" s="4"/>
      <c r="AE136" s="4"/>
      <c r="AF136" s="4"/>
      <c r="BE136" s="4"/>
      <c r="BF136" s="4"/>
      <c r="BG136" s="4"/>
      <c r="BH136" s="4"/>
      <c r="BI136" s="4"/>
      <c r="BJ136" s="4"/>
    </row>
    <row r="137" spans="1:62" ht="17" customHeight="1" x14ac:dyDescent="0.15">
      <c r="A137" s="4"/>
      <c r="B137" s="4"/>
      <c r="C137" s="4"/>
      <c r="AC137" s="4"/>
      <c r="AD137" s="4"/>
      <c r="AE137" s="4"/>
      <c r="AF137" s="4"/>
      <c r="BE137" s="4"/>
      <c r="BF137" s="4"/>
      <c r="BG137" s="4"/>
      <c r="BH137" s="4"/>
      <c r="BI137" s="4"/>
      <c r="BJ137" s="4"/>
    </row>
    <row r="138" spans="1:62" ht="20" customHeight="1" x14ac:dyDescent="0.2">
      <c r="D138" s="32"/>
      <c r="E138" s="32"/>
      <c r="F138" s="28"/>
      <c r="G138" s="32"/>
      <c r="H138" s="32"/>
      <c r="I138" s="28"/>
      <c r="J138" s="28"/>
      <c r="K138" s="38"/>
      <c r="L138" s="42"/>
      <c r="AC138" s="4"/>
      <c r="AD138" s="4"/>
      <c r="AE138" s="4"/>
      <c r="AF138" s="4"/>
      <c r="BE138" s="4"/>
      <c r="BF138" s="4"/>
      <c r="BG138" s="4"/>
      <c r="BH138" s="4"/>
      <c r="BI138" s="4"/>
      <c r="BJ138" s="4"/>
    </row>
    <row r="139" spans="1:62" ht="20" customHeight="1" x14ac:dyDescent="0.2"/>
    <row r="140" spans="1:62" ht="20" customHeight="1" x14ac:dyDescent="0.2"/>
    <row r="141" spans="1:62" ht="20" customHeight="1" x14ac:dyDescent="0.2"/>
    <row r="142" spans="1:62" ht="20" customHeight="1" x14ac:dyDescent="0.2"/>
    <row r="143" spans="1:62" ht="20" customHeight="1" x14ac:dyDescent="0.2"/>
    <row r="144" spans="1:62" ht="20" customHeight="1" x14ac:dyDescent="0.2"/>
  </sheetData>
  <sheetProtection algorithmName="SHA-512" hashValue="kAUBmL+ebWXQUtAjSq1suSoptBxHV06s7KhqedeE/vlSM1XC7SotEdcXdoV1q/9stGh+32zB//HF1YehpmzL6A==" saltValue="4Z92Ggi8XTJfguSA1bkrcA==" spinCount="100000" sheet="1" selectLockedCells="1" selectUnlockedCells="1"/>
  <sortState xmlns:xlrd2="http://schemas.microsoft.com/office/spreadsheetml/2017/richdata2" ref="A43:BI51">
    <sortCondition ref="BI43:BI51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Meike Paridaans</cp:lastModifiedBy>
  <cp:lastPrinted>2013-12-27T20:30:10Z</cp:lastPrinted>
  <dcterms:created xsi:type="dcterms:W3CDTF">2005-02-02T14:54:55Z</dcterms:created>
  <dcterms:modified xsi:type="dcterms:W3CDTF">2025-01-27T11:36:57Z</dcterms:modified>
</cp:coreProperties>
</file>