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9763B961-017F-1C4E-9581-623F18AE4938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23" i="5" l="1"/>
  <c r="BG123" i="5" s="1"/>
  <c r="AD123" i="5"/>
  <c r="AF123" i="5" s="1"/>
  <c r="BE124" i="5"/>
  <c r="BG124" i="5" s="1"/>
  <c r="AD124" i="5"/>
  <c r="AF124" i="5" s="1"/>
  <c r="BH124" i="5" s="1"/>
  <c r="BE121" i="5"/>
  <c r="BG121" i="5" s="1"/>
  <c r="AD121" i="5"/>
  <c r="AF121" i="5" s="1"/>
  <c r="BH121" i="5" s="1"/>
  <c r="BE122" i="5"/>
  <c r="BG122" i="5" s="1"/>
  <c r="AD122" i="5"/>
  <c r="AF122" i="5" s="1"/>
  <c r="BE120" i="5"/>
  <c r="BG120" i="5" s="1"/>
  <c r="AD120" i="5"/>
  <c r="AF120" i="5" s="1"/>
  <c r="BH120" i="5" s="1"/>
  <c r="BE107" i="5"/>
  <c r="BG107" i="5" s="1"/>
  <c r="AD107" i="5"/>
  <c r="AF107" i="5" s="1"/>
  <c r="BH107" i="5" s="1"/>
  <c r="BE56" i="5"/>
  <c r="BG56" i="5" s="1"/>
  <c r="AD56" i="5"/>
  <c r="AF56" i="5" s="1"/>
  <c r="AD58" i="5"/>
  <c r="AF58" i="5" s="1"/>
  <c r="BE125" i="5"/>
  <c r="BG125" i="5" s="1"/>
  <c r="AD125" i="5"/>
  <c r="AF125" i="5" s="1"/>
  <c r="BH125" i="5" s="1"/>
  <c r="BE58" i="5"/>
  <c r="BE112" i="5"/>
  <c r="BG112" i="5" s="1"/>
  <c r="AD112" i="5"/>
  <c r="AF112" i="5" s="1"/>
  <c r="BH112" i="5" s="1"/>
  <c r="BE113" i="5"/>
  <c r="BG113" i="5" s="1"/>
  <c r="AD113" i="5"/>
  <c r="AF113" i="5" s="1"/>
  <c r="BH113" i="5" s="1"/>
  <c r="BE11" i="5"/>
  <c r="BG11" i="5" s="1"/>
  <c r="AD11" i="5"/>
  <c r="AF11" i="5" s="1"/>
  <c r="BH11" i="5" s="1"/>
  <c r="BE7" i="5"/>
  <c r="BG7" i="5" s="1"/>
  <c r="AD7" i="5"/>
  <c r="AF7" i="5" s="1"/>
  <c r="BH7" i="5" s="1"/>
  <c r="BE16" i="5"/>
  <c r="BG16" i="5" s="1"/>
  <c r="AD16" i="5"/>
  <c r="AF16" i="5" s="1"/>
  <c r="BH16" i="5" s="1"/>
  <c r="BE12" i="5"/>
  <c r="BG12" i="5" s="1"/>
  <c r="AD12" i="5"/>
  <c r="AF12" i="5" s="1"/>
  <c r="BH12" i="5" s="1"/>
  <c r="BE4" i="5"/>
  <c r="BG4" i="5" s="1"/>
  <c r="AD4" i="5"/>
  <c r="AF4" i="5" s="1"/>
  <c r="BH4" i="5" s="1"/>
  <c r="BE23" i="5"/>
  <c r="BG23" i="5" s="1"/>
  <c r="AD23" i="5"/>
  <c r="AF23" i="5" s="1"/>
  <c r="BH23" i="5" s="1"/>
  <c r="BE14" i="5"/>
  <c r="BG14" i="5" s="1"/>
  <c r="AD14" i="5"/>
  <c r="AF14" i="5" s="1"/>
  <c r="BH14" i="5" s="1"/>
  <c r="BE8" i="5"/>
  <c r="BG8" i="5" s="1"/>
  <c r="AD8" i="5"/>
  <c r="AF8" i="5" s="1"/>
  <c r="BH8" i="5" s="1"/>
  <c r="BE18" i="5"/>
  <c r="BG18" i="5" s="1"/>
  <c r="AD18" i="5"/>
  <c r="AF18" i="5" s="1"/>
  <c r="BH18" i="5" s="1"/>
  <c r="BE24" i="5"/>
  <c r="BG24" i="5" s="1"/>
  <c r="AD24" i="5"/>
  <c r="AF24" i="5" s="1"/>
  <c r="BH24" i="5" s="1"/>
  <c r="BE9" i="5"/>
  <c r="BG9" i="5" s="1"/>
  <c r="AD9" i="5"/>
  <c r="AF9" i="5" s="1"/>
  <c r="BH9" i="5" s="1"/>
  <c r="BE19" i="5"/>
  <c r="BG19" i="5" s="1"/>
  <c r="AD19" i="5"/>
  <c r="AF19" i="5" s="1"/>
  <c r="BH19" i="5" s="1"/>
  <c r="BE17" i="5"/>
  <c r="BG17" i="5" s="1"/>
  <c r="AD17" i="5"/>
  <c r="AF17" i="5" s="1"/>
  <c r="BH17" i="5" s="1"/>
  <c r="BE5" i="5"/>
  <c r="BG5" i="5" s="1"/>
  <c r="AD5" i="5"/>
  <c r="AF5" i="5" s="1"/>
  <c r="BH5" i="5" s="1"/>
  <c r="BE13" i="5"/>
  <c r="BG13" i="5" s="1"/>
  <c r="AD13" i="5"/>
  <c r="AF13" i="5" s="1"/>
  <c r="BH13" i="5" s="1"/>
  <c r="BE22" i="5"/>
  <c r="BG22" i="5" s="1"/>
  <c r="AD22" i="5"/>
  <c r="BE6" i="5"/>
  <c r="BG6" i="5" s="1"/>
  <c r="AD6" i="5"/>
  <c r="AF6" i="5" s="1"/>
  <c r="BH6" i="5" s="1"/>
  <c r="BE10" i="5"/>
  <c r="BG10" i="5" s="1"/>
  <c r="AD10" i="5"/>
  <c r="AF10" i="5" s="1"/>
  <c r="BH10" i="5" s="1"/>
  <c r="BE21" i="5"/>
  <c r="BG21" i="5" s="1"/>
  <c r="AD21" i="5"/>
  <c r="AF21" i="5" s="1"/>
  <c r="BH21" i="5" s="1"/>
  <c r="BE15" i="5"/>
  <c r="BG15" i="5" s="1"/>
  <c r="AD15" i="5"/>
  <c r="AF15" i="5" s="1"/>
  <c r="BH15" i="5" s="1"/>
  <c r="BE20" i="5"/>
  <c r="BG20" i="5" s="1"/>
  <c r="AD20" i="5"/>
  <c r="AF20" i="5" s="1"/>
  <c r="BH20" i="5" s="1"/>
  <c r="BE77" i="5"/>
  <c r="BG77" i="5" s="1"/>
  <c r="AD77" i="5"/>
  <c r="AF77" i="5" s="1"/>
  <c r="BH77" i="5" s="1"/>
  <c r="BE72" i="5"/>
  <c r="BG72" i="5" s="1"/>
  <c r="AD72" i="5"/>
  <c r="AF72" i="5" s="1"/>
  <c r="BH72" i="5" s="1"/>
  <c r="BE49" i="5"/>
  <c r="BG49" i="5" s="1"/>
  <c r="AD49" i="5"/>
  <c r="AF49" i="5" s="1"/>
  <c r="BH49" i="5" s="1"/>
  <c r="BE41" i="5"/>
  <c r="BG41" i="5" s="1"/>
  <c r="AD41" i="5"/>
  <c r="AF41" i="5" s="1"/>
  <c r="BH41" i="5" s="1"/>
  <c r="BI120" i="5" l="1"/>
  <c r="BI124" i="5"/>
  <c r="BI121" i="5"/>
  <c r="BI107" i="5"/>
  <c r="BI125" i="5"/>
  <c r="AF22" i="5"/>
  <c r="BH22" i="5" s="1"/>
  <c r="BI22" i="5" s="1"/>
  <c r="BI113" i="5"/>
  <c r="BI112" i="5"/>
  <c r="BI4" i="5"/>
  <c r="BI18" i="5"/>
  <c r="BI16" i="5"/>
  <c r="BI11" i="5"/>
  <c r="BI14" i="5"/>
  <c r="BI24" i="5"/>
  <c r="BI23" i="5"/>
  <c r="BI12" i="5"/>
  <c r="BI7" i="5"/>
  <c r="BI9" i="5"/>
  <c r="BI8" i="5"/>
  <c r="BI21" i="5"/>
  <c r="BI5" i="5"/>
  <c r="BI19" i="5"/>
  <c r="BI20" i="5"/>
  <c r="BI15" i="5"/>
  <c r="BI10" i="5"/>
  <c r="BI6" i="5"/>
  <c r="BI13" i="5"/>
  <c r="BI17" i="5"/>
  <c r="BI72" i="5"/>
  <c r="BI77" i="5"/>
  <c r="BI41" i="5"/>
  <c r="BI49" i="5"/>
  <c r="BE73" i="5"/>
  <c r="BG73" i="5" s="1"/>
  <c r="AD73" i="5"/>
  <c r="AF73" i="5" s="1"/>
  <c r="BH73" i="5" s="1"/>
  <c r="BE39" i="5"/>
  <c r="BG39" i="5" s="1"/>
  <c r="AD39" i="5"/>
  <c r="AF39" i="5" s="1"/>
  <c r="BH39" i="5" s="1"/>
  <c r="BE30" i="5"/>
  <c r="BG30" i="5" s="1"/>
  <c r="AD30" i="5"/>
  <c r="AF30" i="5" s="1"/>
  <c r="BH30" i="5" s="1"/>
  <c r="BE34" i="5"/>
  <c r="BG34" i="5" s="1"/>
  <c r="AD34" i="5"/>
  <c r="AF34" i="5" s="1"/>
  <c r="BH34" i="5" s="1"/>
  <c r="BE35" i="5"/>
  <c r="BG35" i="5" s="1"/>
  <c r="AD35" i="5"/>
  <c r="AF35" i="5" s="1"/>
  <c r="BH35" i="5" s="1"/>
  <c r="BE31" i="5"/>
  <c r="BG31" i="5" s="1"/>
  <c r="AD31" i="5"/>
  <c r="AF31" i="5" s="1"/>
  <c r="BH31" i="5" s="1"/>
  <c r="BE33" i="5"/>
  <c r="BG33" i="5" s="1"/>
  <c r="AD33" i="5"/>
  <c r="AF33" i="5" s="1"/>
  <c r="BH33" i="5" s="1"/>
  <c r="BE91" i="5"/>
  <c r="BG91" i="5" s="1"/>
  <c r="AD91" i="5"/>
  <c r="AF91" i="5" s="1"/>
  <c r="BH91" i="5" s="1"/>
  <c r="BE108" i="5"/>
  <c r="BG108" i="5" s="1"/>
  <c r="AD108" i="5"/>
  <c r="AF108" i="5" s="1"/>
  <c r="BH108" i="5" s="1"/>
  <c r="BE36" i="5"/>
  <c r="BG36" i="5" s="1"/>
  <c r="AD36" i="5"/>
  <c r="AF36" i="5" s="1"/>
  <c r="BH36" i="5" s="1"/>
  <c r="BE92" i="5"/>
  <c r="BG92" i="5" s="1"/>
  <c r="AD92" i="5"/>
  <c r="AF92" i="5" s="1"/>
  <c r="BH92" i="5" s="1"/>
  <c r="BE78" i="5"/>
  <c r="BG78" i="5" s="1"/>
  <c r="AD78" i="5"/>
  <c r="AF78" i="5" s="1"/>
  <c r="BH78" i="5" s="1"/>
  <c r="BE67" i="5"/>
  <c r="BG67" i="5" s="1"/>
  <c r="AD67" i="5"/>
  <c r="AF67" i="5" s="1"/>
  <c r="BH67" i="5" s="1"/>
  <c r="BI35" i="5" l="1"/>
  <c r="BI73" i="5"/>
  <c r="BI39" i="5"/>
  <c r="BI31" i="5"/>
  <c r="BI30" i="5"/>
  <c r="BI34" i="5"/>
  <c r="BI33" i="5"/>
  <c r="BI91" i="5"/>
  <c r="BI108" i="5"/>
  <c r="BI36" i="5"/>
  <c r="BI92" i="5"/>
  <c r="BI78" i="5"/>
  <c r="BI67" i="5"/>
  <c r="BE40" i="5" l="1"/>
  <c r="BG40" i="5" s="1"/>
  <c r="AD40" i="5"/>
  <c r="AF40" i="5" s="1"/>
  <c r="BH40" i="5" s="1"/>
  <c r="BE42" i="5"/>
  <c r="BG42" i="5" s="1"/>
  <c r="AD42" i="5"/>
  <c r="AF42" i="5" s="1"/>
  <c r="BH42" i="5" s="1"/>
  <c r="BE114" i="5"/>
  <c r="BG114" i="5" s="1"/>
  <c r="AD114" i="5"/>
  <c r="BE43" i="5"/>
  <c r="BG43" i="5" s="1"/>
  <c r="BE29" i="5"/>
  <c r="BG29" i="5" s="1"/>
  <c r="AD43" i="5"/>
  <c r="AF43" i="5" s="1"/>
  <c r="BH43" i="5" s="1"/>
  <c r="AD29" i="5"/>
  <c r="AF29" i="5" s="1"/>
  <c r="BH29" i="5" s="1"/>
  <c r="BE82" i="5"/>
  <c r="BG82" i="5" s="1"/>
  <c r="BE71" i="5"/>
  <c r="BG71" i="5" s="1"/>
  <c r="BE66" i="5"/>
  <c r="BG66" i="5" s="1"/>
  <c r="BE68" i="5"/>
  <c r="BG68" i="5" s="1"/>
  <c r="BE84" i="5"/>
  <c r="BG84" i="5" s="1"/>
  <c r="AD82" i="5"/>
  <c r="AF82" i="5" s="1"/>
  <c r="BH82" i="5" s="1"/>
  <c r="AD71" i="5"/>
  <c r="AF71" i="5" s="1"/>
  <c r="BH71" i="5" s="1"/>
  <c r="AD66" i="5"/>
  <c r="AF66" i="5" s="1"/>
  <c r="BH66" i="5" s="1"/>
  <c r="AD68" i="5"/>
  <c r="AF68" i="5" s="1"/>
  <c r="BH68" i="5" s="1"/>
  <c r="AD84" i="5"/>
  <c r="AF84" i="5" s="1"/>
  <c r="BH84" i="5" s="1"/>
  <c r="BE57" i="5"/>
  <c r="BG57" i="5" s="1"/>
  <c r="BE53" i="5"/>
  <c r="BG53" i="5" s="1"/>
  <c r="BE59" i="5"/>
  <c r="BG59" i="5" s="1"/>
  <c r="BE60" i="5"/>
  <c r="BG60" i="5" s="1"/>
  <c r="BE81" i="5"/>
  <c r="BG81" i="5" s="1"/>
  <c r="BE76" i="5"/>
  <c r="BG76" i="5" s="1"/>
  <c r="BE83" i="5"/>
  <c r="BG83" i="5" s="1"/>
  <c r="BE70" i="5"/>
  <c r="BG70" i="5" s="1"/>
  <c r="BE69" i="5"/>
  <c r="BG69" i="5" s="1"/>
  <c r="BE80" i="5"/>
  <c r="BG80" i="5" s="1"/>
  <c r="BE65" i="5"/>
  <c r="BG65" i="5" s="1"/>
  <c r="BE79" i="5"/>
  <c r="BG79" i="5" s="1"/>
  <c r="BE64" i="5"/>
  <c r="BG64" i="5" s="1"/>
  <c r="BE74" i="5"/>
  <c r="BG74" i="5" s="1"/>
  <c r="BE75" i="5"/>
  <c r="BG75" i="5" s="1"/>
  <c r="BE93" i="5"/>
  <c r="BG93" i="5" s="1"/>
  <c r="BE94" i="5"/>
  <c r="BG94" i="5" s="1"/>
  <c r="BE100" i="5"/>
  <c r="BG100" i="5" s="1"/>
  <c r="BE88" i="5"/>
  <c r="BG88" i="5" s="1"/>
  <c r="AD93" i="5"/>
  <c r="AF93" i="5" s="1"/>
  <c r="BH93" i="5" s="1"/>
  <c r="AD94" i="5"/>
  <c r="AF94" i="5" s="1"/>
  <c r="BH94" i="5" s="1"/>
  <c r="AD100" i="5"/>
  <c r="AF100" i="5" s="1"/>
  <c r="BH100" i="5" s="1"/>
  <c r="AD88" i="5"/>
  <c r="AF88" i="5" s="1"/>
  <c r="BH88" i="5" s="1"/>
  <c r="AD89" i="5"/>
  <c r="AF89" i="5" s="1"/>
  <c r="BH89" i="5" s="1"/>
  <c r="AD101" i="5"/>
  <c r="AF101" i="5" s="1"/>
  <c r="BH101" i="5" s="1"/>
  <c r="AD102" i="5"/>
  <c r="AF102" i="5" s="1"/>
  <c r="AD96" i="5"/>
  <c r="AF96" i="5" s="1"/>
  <c r="AD97" i="5"/>
  <c r="AF97" i="5" s="1"/>
  <c r="BH97" i="5" s="1"/>
  <c r="AD95" i="5"/>
  <c r="AF95" i="5" s="1"/>
  <c r="BH95" i="5" s="1"/>
  <c r="AD90" i="5"/>
  <c r="AF90" i="5" s="1"/>
  <c r="BH90" i="5" s="1"/>
  <c r="AD99" i="5"/>
  <c r="AF99" i="5" s="1"/>
  <c r="AD98" i="5"/>
  <c r="AF98" i="5" s="1"/>
  <c r="BH98" i="5" s="1"/>
  <c r="AD81" i="5"/>
  <c r="AF81" i="5" s="1"/>
  <c r="BH81" i="5" s="1"/>
  <c r="AD76" i="5"/>
  <c r="AF76" i="5" s="1"/>
  <c r="BH76" i="5" s="1"/>
  <c r="AD83" i="5"/>
  <c r="AF83" i="5" s="1"/>
  <c r="BH83" i="5" s="1"/>
  <c r="AD70" i="5"/>
  <c r="AF70" i="5" s="1"/>
  <c r="BH70" i="5" s="1"/>
  <c r="AD69" i="5"/>
  <c r="AF69" i="5" s="1"/>
  <c r="BH69" i="5" s="1"/>
  <c r="AD80" i="5"/>
  <c r="AF80" i="5" s="1"/>
  <c r="BH80" i="5" s="1"/>
  <c r="AD65" i="5"/>
  <c r="AF65" i="5" s="1"/>
  <c r="BH65" i="5" s="1"/>
  <c r="AD79" i="5"/>
  <c r="AF79" i="5" s="1"/>
  <c r="BH79" i="5" s="1"/>
  <c r="AD64" i="5"/>
  <c r="AF64" i="5" s="1"/>
  <c r="BH64" i="5" s="1"/>
  <c r="AD74" i="5"/>
  <c r="AF74" i="5" s="1"/>
  <c r="BH74" i="5" s="1"/>
  <c r="AD75" i="5"/>
  <c r="AF75" i="5" s="1"/>
  <c r="BH75" i="5" s="1"/>
  <c r="AD57" i="5"/>
  <c r="AF57" i="5" s="1"/>
  <c r="BH57" i="5" s="1"/>
  <c r="AD53" i="5"/>
  <c r="AD59" i="5"/>
  <c r="AD60" i="5"/>
  <c r="AF60" i="5" s="1"/>
  <c r="BH60" i="5" s="1"/>
  <c r="AD54" i="5"/>
  <c r="AF54" i="5" s="1"/>
  <c r="AD55" i="5"/>
  <c r="AF55" i="5" s="1"/>
  <c r="AD46" i="5"/>
  <c r="AF46" i="5" s="1"/>
  <c r="BH46" i="5" s="1"/>
  <c r="AD48" i="5"/>
  <c r="AD44" i="5"/>
  <c r="AF44" i="5" s="1"/>
  <c r="AD47" i="5"/>
  <c r="AF47" i="5" s="1"/>
  <c r="AD37" i="5"/>
  <c r="AF37" i="5" s="1"/>
  <c r="AD32" i="5"/>
  <c r="AF32" i="5" s="1"/>
  <c r="AD45" i="5"/>
  <c r="AF45" i="5" s="1"/>
  <c r="BH45" i="5" s="1"/>
  <c r="AD38" i="5"/>
  <c r="AF38" i="5" s="1"/>
  <c r="BE45" i="5"/>
  <c r="BG45" i="5" s="1"/>
  <c r="BE101" i="5"/>
  <c r="BG101" i="5" s="1"/>
  <c r="BE89" i="5"/>
  <c r="BG89" i="5" s="1"/>
  <c r="BE98" i="5"/>
  <c r="BG98" i="5" s="1"/>
  <c r="BE90" i="5"/>
  <c r="BG90" i="5" s="1"/>
  <c r="BE97" i="5"/>
  <c r="BG97" i="5" s="1"/>
  <c r="BE95" i="5"/>
  <c r="BG95" i="5" s="1"/>
  <c r="BE38" i="5"/>
  <c r="BE32" i="5"/>
  <c r="BE44" i="5"/>
  <c r="BE47" i="5"/>
  <c r="BE37" i="5"/>
  <c r="BG37" i="5" s="1"/>
  <c r="BE48" i="5"/>
  <c r="BG48" i="5" s="1"/>
  <c r="BE46" i="5"/>
  <c r="BG46" i="5" s="1"/>
  <c r="BE54" i="5"/>
  <c r="BG54" i="5" s="1"/>
  <c r="BE55" i="5"/>
  <c r="BE102" i="5"/>
  <c r="BG102" i="5" s="1"/>
  <c r="BE99" i="5"/>
  <c r="BE96" i="5"/>
  <c r="AF114" i="5" l="1"/>
  <c r="BH114" i="5" s="1"/>
  <c r="BI114" i="5" s="1"/>
  <c r="AF59" i="5"/>
  <c r="BH59" i="5" s="1"/>
  <c r="BI59" i="5" s="1"/>
  <c r="AF48" i="5"/>
  <c r="BH48" i="5" s="1"/>
  <c r="BI48" i="5" s="1"/>
  <c r="AF53" i="5"/>
  <c r="BH53" i="5" s="1"/>
  <c r="BI53" i="5" s="1"/>
  <c r="BI40" i="5"/>
  <c r="BI42" i="5"/>
  <c r="BI29" i="5"/>
  <c r="BI43" i="5"/>
  <c r="BI71" i="5"/>
  <c r="BI84" i="5"/>
  <c r="BI66" i="5"/>
  <c r="BI82" i="5"/>
  <c r="BI68" i="5"/>
  <c r="BI88" i="5"/>
  <c r="BI94" i="5"/>
  <c r="BI75" i="5"/>
  <c r="BI64" i="5"/>
  <c r="BI79" i="5"/>
  <c r="BI70" i="5"/>
  <c r="BI81" i="5"/>
  <c r="BI60" i="5"/>
  <c r="BI100" i="5"/>
  <c r="BI93" i="5"/>
  <c r="BI74" i="5"/>
  <c r="BI65" i="5"/>
  <c r="BI80" i="5"/>
  <c r="BI69" i="5"/>
  <c r="BI83" i="5"/>
  <c r="BI76" i="5"/>
  <c r="BI57" i="5"/>
  <c r="BI89" i="5"/>
  <c r="BI101" i="5"/>
  <c r="BI45" i="5"/>
  <c r="BI98" i="5"/>
  <c r="BI90" i="5"/>
  <c r="BI97" i="5"/>
  <c r="BI95" i="5"/>
  <c r="BI46" i="5"/>
  <c r="BG96" i="5"/>
  <c r="BH96" i="5"/>
  <c r="BH102" i="5"/>
  <c r="BI102" i="5" l="1"/>
  <c r="BI96" i="5"/>
  <c r="BG99" i="5" l="1"/>
  <c r="BG47" i="5"/>
  <c r="BG38" i="5"/>
  <c r="BH47" i="5"/>
  <c r="BH38" i="5"/>
  <c r="BG55" i="5"/>
  <c r="BH55" i="5"/>
  <c r="BG32" i="5"/>
  <c r="BH32" i="5"/>
  <c r="BH99" i="5"/>
  <c r="BG44" i="5"/>
  <c r="BH37" i="5"/>
  <c r="BH44" i="5"/>
  <c r="BE106" i="5"/>
  <c r="BG106" i="5" s="1"/>
  <c r="AD106" i="5"/>
  <c r="AF106" i="5" s="1"/>
  <c r="BH106" i="5" s="1"/>
  <c r="BI47" i="5" l="1"/>
  <c r="BI99" i="5"/>
  <c r="BI37" i="5"/>
  <c r="BI55" i="5"/>
  <c r="BI106" i="5"/>
  <c r="BI32" i="5"/>
  <c r="BI44" i="5"/>
  <c r="BI38" i="5"/>
</calcChain>
</file>

<file path=xl/sharedStrings.xml><?xml version="1.0" encoding="utf-8"?>
<sst xmlns="http://schemas.openxmlformats.org/spreadsheetml/2006/main" count="558" uniqueCount="212">
  <si>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</si>
  <si>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</si>
  <si>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</si>
  <si>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</si>
  <si>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</si>
  <si>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</si>
  <si>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</si>
  <si>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</si>
  <si>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</si>
  <si>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</si>
  <si>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</si>
  <si>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</si>
  <si>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</si>
  <si>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</si>
  <si>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</si>
  <si>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</si>
  <si>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</si>
  <si>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</si>
  <si>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</si>
  <si>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</si>
  <si>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Jan van Tien</t>
  </si>
  <si>
    <t>Nuenen</t>
  </si>
  <si>
    <t>Mierlo</t>
  </si>
  <si>
    <t>Jordy van der Wijst</t>
  </si>
  <si>
    <t>Kees Vorstenbosch</t>
  </si>
  <si>
    <t>Veldhoven</t>
  </si>
  <si>
    <t>Nispen</t>
  </si>
  <si>
    <t>Dennis Rijntjes</t>
  </si>
  <si>
    <t>Aarle Rixtel</t>
  </si>
  <si>
    <t>Appie de Greef</t>
  </si>
  <si>
    <t>Piet van de Brand</t>
  </si>
  <si>
    <t>Hans Hoens</t>
  </si>
  <si>
    <t>Borkel &amp; Schaft</t>
  </si>
  <si>
    <t>Eersel</t>
  </si>
  <si>
    <t>Ger Verstegen</t>
  </si>
  <si>
    <t>Roermond</t>
  </si>
  <si>
    <t>Jack Lamers</t>
  </si>
  <si>
    <t>Dries Vissers</t>
  </si>
  <si>
    <t>Karel Geentjens</t>
  </si>
  <si>
    <t>Arendonk ( B. )</t>
  </si>
  <si>
    <t>Vlimmeren ( B. )</t>
  </si>
  <si>
    <t>Meijel</t>
  </si>
  <si>
    <t>Theo Raaijmakers</t>
  </si>
  <si>
    <t>Berlicum</t>
  </si>
  <si>
    <t>Wagenberg</t>
  </si>
  <si>
    <t>Terheijden</t>
  </si>
  <si>
    <t>Zundert</t>
  </si>
  <si>
    <t>Frans Marijnissen</t>
  </si>
  <si>
    <t>Sam Couwenberg</t>
  </si>
  <si>
    <t>Veulen</t>
  </si>
  <si>
    <t>Annemarie Kuenen</t>
  </si>
  <si>
    <t>Gilze</t>
  </si>
  <si>
    <t>Baexem</t>
  </si>
  <si>
    <t>Prinsenbeek</t>
  </si>
  <si>
    <t>Keldonk</t>
  </si>
  <si>
    <t>Tessa in 't Groen</t>
  </si>
  <si>
    <t>Dongen</t>
  </si>
  <si>
    <t>Geel ( B. )</t>
  </si>
  <si>
    <t xml:space="preserve">Britt Luycks </t>
  </si>
  <si>
    <t>Lommel ( B. )</t>
  </si>
  <si>
    <t>Bernd Wouters</t>
  </si>
  <si>
    <t>Berendrecht ( B. )</t>
  </si>
  <si>
    <t>Johan Beliën</t>
  </si>
  <si>
    <t>Hamont  ( B. )</t>
  </si>
  <si>
    <t>Jonas Corten</t>
  </si>
  <si>
    <t>Bekkevoort ( B. )</t>
  </si>
  <si>
    <t>Johan van Hooydonk</t>
  </si>
  <si>
    <t>Bavel</t>
  </si>
  <si>
    <t>Jeugd onder de 12</t>
  </si>
  <si>
    <t>Anne Zaayer</t>
  </si>
  <si>
    <t>Gastel</t>
  </si>
  <si>
    <t>Heesch</t>
  </si>
  <si>
    <t>Eric Steijvers</t>
  </si>
  <si>
    <t>Panningen</t>
  </si>
  <si>
    <t>3.</t>
  </si>
  <si>
    <t>Linda Smits</t>
  </si>
  <si>
    <t>Schijndel</t>
  </si>
  <si>
    <t>1.</t>
  </si>
  <si>
    <t>Lars Verstegen</t>
  </si>
  <si>
    <t>Melick</t>
  </si>
  <si>
    <t>Kenny Kanora</t>
  </si>
  <si>
    <t>Tielen ( B. )</t>
  </si>
  <si>
    <t>64.</t>
  </si>
  <si>
    <t>Chayton Huskens</t>
  </si>
  <si>
    <t>Harrie Verstappen</t>
  </si>
  <si>
    <t>Jan Heijnen</t>
  </si>
  <si>
    <t>Kaya Martinus</t>
  </si>
  <si>
    <t>Nijmegen</t>
  </si>
  <si>
    <t>Venray</t>
  </si>
  <si>
    <t>Inez Oeyen</t>
  </si>
  <si>
    <t>Menteam Willems</t>
  </si>
  <si>
    <t>Liempde</t>
  </si>
  <si>
    <t>Johan van Zeeland</t>
  </si>
  <si>
    <t>Hans van Meer</t>
  </si>
  <si>
    <t xml:space="preserve">Hamont-Achel ( B. ) </t>
  </si>
  <si>
    <t>Charissa de Ridder</t>
  </si>
  <si>
    <t>Moniek Classens</t>
  </si>
  <si>
    <t>Deurne</t>
  </si>
  <si>
    <t>Cléo van Dorp</t>
  </si>
  <si>
    <t>Oirschot</t>
  </si>
  <si>
    <t>Ingeborg Boers</t>
  </si>
  <si>
    <t>Schijf</t>
  </si>
  <si>
    <t>444.</t>
  </si>
  <si>
    <t>122.</t>
  </si>
  <si>
    <t>Menteam Aquatest.nl</t>
  </si>
  <si>
    <t>Hapert</t>
  </si>
  <si>
    <t>Frank Vissers</t>
  </si>
  <si>
    <t>Rucphen</t>
  </si>
  <si>
    <t>Eric Eijpelaer</t>
  </si>
  <si>
    <t>Peer ( B. )</t>
  </si>
  <si>
    <t>Dana Oeyen</t>
  </si>
  <si>
    <t>177.</t>
  </si>
  <si>
    <t>St. Katelijne-Waver</t>
  </si>
  <si>
    <t>Frans Coolen</t>
  </si>
  <si>
    <t>65.</t>
  </si>
  <si>
    <t>Maaike Lafeber</t>
  </si>
  <si>
    <t>Bergeijk</t>
  </si>
  <si>
    <t>Riel</t>
  </si>
  <si>
    <t>255.</t>
  </si>
  <si>
    <t>Ronny Kanora</t>
  </si>
  <si>
    <t>Stephano Mulder</t>
  </si>
  <si>
    <t>288.</t>
  </si>
  <si>
    <t>Angeline Steijvers</t>
  </si>
  <si>
    <t>Poppel ( B. )</t>
  </si>
  <si>
    <t>222.</t>
  </si>
  <si>
    <t>Tinus van Kuyk</t>
  </si>
  <si>
    <t>Reusel</t>
  </si>
  <si>
    <t>277.</t>
  </si>
  <si>
    <t>Rudy van Bylen</t>
  </si>
  <si>
    <t>233.</t>
  </si>
  <si>
    <t>Marcel Marijnissen</t>
  </si>
  <si>
    <t>133.</t>
  </si>
  <si>
    <t>Umberto van Gool</t>
  </si>
  <si>
    <t>Dorst</t>
  </si>
  <si>
    <t>456.</t>
  </si>
  <si>
    <t>Piet Groenen</t>
  </si>
  <si>
    <t xml:space="preserve">Lommel ( B. ) </t>
  </si>
  <si>
    <t>322.</t>
  </si>
  <si>
    <t>Guido Geutjens</t>
  </si>
  <si>
    <t>Waddenoyen</t>
  </si>
  <si>
    <t>Pelt ( B. )</t>
  </si>
  <si>
    <t>2.</t>
  </si>
  <si>
    <t>Ilse Looijmans</t>
  </si>
  <si>
    <t>Fleur Vorstenbosch</t>
  </si>
  <si>
    <t>11b</t>
  </si>
  <si>
    <t>11c</t>
  </si>
  <si>
    <t>11d</t>
  </si>
  <si>
    <t>11a</t>
  </si>
  <si>
    <t>Ilse Kuenen</t>
  </si>
  <si>
    <t>Chris van Rooij</t>
  </si>
  <si>
    <t>Jordy Reuvers</t>
  </si>
  <si>
    <t>Zevenbergen</t>
  </si>
  <si>
    <t>Tobe Berrens</t>
  </si>
  <si>
    <t>Dirk Bastiaansen</t>
  </si>
  <si>
    <t>Eric Couwenberg</t>
  </si>
  <si>
    <t>Nijlen (B)</t>
  </si>
  <si>
    <t>Denise Bakker</t>
  </si>
  <si>
    <t>Kaatsheuvel</t>
  </si>
  <si>
    <t>Johan van Meer</t>
  </si>
  <si>
    <t>Wernhout (B)</t>
  </si>
  <si>
    <t>Jennifer de Graaf</t>
  </si>
  <si>
    <t>Retie (B)</t>
  </si>
  <si>
    <t>Piet Peepers  1.</t>
  </si>
  <si>
    <t xml:space="preserve">Marc Hanssen </t>
  </si>
  <si>
    <t>Nijlen ( B. )</t>
  </si>
  <si>
    <t>Hamont Achel ( B. )</t>
  </si>
  <si>
    <t>Uitslag EGM -- IMC    2023  /  2024.     17 &amp; 18 februari 2024.</t>
  </si>
  <si>
    <t>3a</t>
  </si>
  <si>
    <t>3b</t>
  </si>
  <si>
    <t>3c</t>
  </si>
  <si>
    <t>3d</t>
  </si>
  <si>
    <t>7a</t>
  </si>
  <si>
    <t>7b</t>
  </si>
  <si>
    <t>7c</t>
  </si>
  <si>
    <t>7d</t>
  </si>
  <si>
    <t>7e</t>
  </si>
  <si>
    <t>Bruno Taveniers</t>
  </si>
  <si>
    <t>Harry van Hoof</t>
  </si>
  <si>
    <t xml:space="preserve">Erik Verloo  </t>
  </si>
  <si>
    <t>Ivo Swinkels</t>
  </si>
  <si>
    <t>Shetlanders</t>
  </si>
  <si>
    <t>111.</t>
  </si>
  <si>
    <t>Tilburg</t>
  </si>
  <si>
    <t>Zandvliet ( B. )</t>
  </si>
  <si>
    <t>Edwin Dellebeke</t>
  </si>
  <si>
    <t>Oost-Souburg</t>
  </si>
  <si>
    <t>John Castelijns</t>
  </si>
  <si>
    <t>Maarheeze</t>
  </si>
  <si>
    <t>Sam  Couwenberg</t>
  </si>
  <si>
    <t>Roy Thijssen</t>
  </si>
  <si>
    <t>St. Anthonis</t>
  </si>
  <si>
    <t>Perry Hendriks</t>
  </si>
  <si>
    <t>Marcel Coolen</t>
  </si>
  <si>
    <t>Djanai Impelmans</t>
  </si>
  <si>
    <t>Hans van de Broek</t>
  </si>
  <si>
    <t>Veghel</t>
  </si>
  <si>
    <t>Patrick Engelen</t>
  </si>
  <si>
    <t>Lierop</t>
  </si>
  <si>
    <t>Leo van de Burgt</t>
  </si>
  <si>
    <t>Anneke Cremers</t>
  </si>
  <si>
    <t>Windraak</t>
  </si>
  <si>
    <t>Saskia Koppenol</t>
  </si>
  <si>
    <t>Dessel (B)</t>
  </si>
  <si>
    <t>X</t>
  </si>
  <si>
    <t>546+A53:V56</t>
  </si>
  <si>
    <t>Annemarie Kuenen  2PO</t>
  </si>
  <si>
    <t>Johan Beliën                 4PO</t>
  </si>
  <si>
    <t>Tessa in 't Groen         2PO</t>
  </si>
  <si>
    <t>Angeline Steijvers    2PO</t>
  </si>
  <si>
    <t>Ivo Swinkels                  4PO</t>
  </si>
  <si>
    <t>Piet Peepers  2.</t>
  </si>
  <si>
    <t xml:space="preserve">Chantal v. der Wijst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</si>
</sst>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9"/>
      <color rgb="FFC00000"/>
      <name val="Verdana"/>
      <family val="2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0"/>
      <color theme="8" tint="-0.499984740745262"/>
      <name val="Calibri"/>
      <family val="2"/>
    </font>
    <font>
      <b/>
      <sz val="9"/>
      <color theme="8" tint="-0.499984740745262"/>
      <name val="Verdana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9"/>
      <color theme="6" tint="-0.249977111117893"/>
      <name val="Verdana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0"/>
      <color rgb="FF800080"/>
      <name val="Verdana"/>
      <family val="2"/>
    </font>
    <font>
      <b/>
      <sz val="26"/>
      <color rgb="FF002060"/>
      <name val="Calibri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C00000"/>
      <name val="Verdana"/>
      <family val="2"/>
    </font>
    <font>
      <b/>
      <sz val="11"/>
      <color theme="6" tint="-0.249977111117893"/>
      <name val="Verdana"/>
      <family val="2"/>
    </font>
    <font>
      <sz val="10"/>
      <name val="Verdana"/>
      <family val="2"/>
    </font>
    <font>
      <b/>
      <sz val="10"/>
      <color rgb="FFC00000"/>
      <name val="Verdana"/>
      <family val="2"/>
    </font>
    <font>
      <sz val="12"/>
      <color rgb="FF002060"/>
      <name val="Verdana"/>
      <family val="2"/>
    </font>
    <font>
      <b/>
      <sz val="12"/>
      <color theme="6" tint="-0.499984740745262"/>
      <name val="Verdana"/>
      <family val="2"/>
    </font>
    <font>
      <b/>
      <sz val="12"/>
      <color rgb="FF800080"/>
      <name val="Verdana"/>
      <family val="2"/>
    </font>
    <font>
      <b/>
      <sz val="10"/>
      <name val="Verdana"/>
      <family val="2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6"/>
      <color rgb="FFC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double">
        <color indexed="64"/>
      </bottom>
      <diagonal/>
    </border>
    <border>
      <left/>
      <right/>
      <top style="mediumDashDotDot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37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1" fillId="0" borderId="3" xfId="0" applyFont="1" applyBorder="1" applyAlignment="1">
      <alignment horizontal="center" vertical="justify" textRotation="73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left"/>
    </xf>
    <xf numFmtId="0" fontId="10" fillId="3" borderId="15" xfId="0" applyFont="1" applyFill="1" applyBorder="1"/>
    <xf numFmtId="0" fontId="10" fillId="3" borderId="15" xfId="0" applyFont="1" applyFill="1" applyBorder="1" applyAlignment="1">
      <alignment horizontal="left"/>
    </xf>
    <xf numFmtId="0" fontId="10" fillId="3" borderId="13" xfId="0" applyFont="1" applyFill="1" applyBorder="1"/>
    <xf numFmtId="0" fontId="10" fillId="3" borderId="13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0" fillId="0" borderId="15" xfId="0" applyFont="1" applyBorder="1"/>
    <xf numFmtId="0" fontId="10" fillId="0" borderId="15" xfId="0" applyFont="1" applyBorder="1" applyAlignment="1">
      <alignment horizontal="left"/>
    </xf>
    <xf numFmtId="0" fontId="10" fillId="3" borderId="7" xfId="0" applyFont="1" applyFill="1" applyBorder="1"/>
    <xf numFmtId="0" fontId="10" fillId="0" borderId="7" xfId="0" applyFont="1" applyBorder="1"/>
    <xf numFmtId="0" fontId="10" fillId="0" borderId="7" xfId="0" applyFont="1" applyBorder="1" applyAlignment="1">
      <alignment horizontal="left"/>
    </xf>
    <xf numFmtId="0" fontId="10" fillId="0" borderId="10" xfId="0" applyFont="1" applyBorder="1"/>
    <xf numFmtId="0" fontId="10" fillId="0" borderId="10" xfId="0" applyFont="1" applyBorder="1" applyAlignment="1">
      <alignment horizontal="left"/>
    </xf>
    <xf numFmtId="0" fontId="16" fillId="0" borderId="0" xfId="0" applyFont="1"/>
    <xf numFmtId="0" fontId="17" fillId="0" borderId="4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left"/>
    </xf>
    <xf numFmtId="0" fontId="19" fillId="0" borderId="0" xfId="0" applyFont="1"/>
    <xf numFmtId="0" fontId="17" fillId="0" borderId="8" xfId="0" applyFont="1" applyBorder="1"/>
    <xf numFmtId="0" fontId="21" fillId="2" borderId="9" xfId="0" applyFont="1" applyFill="1" applyBorder="1" applyAlignment="1">
      <alignment horizontal="left"/>
    </xf>
    <xf numFmtId="0" fontId="22" fillId="0" borderId="0" xfId="0" applyFont="1"/>
    <xf numFmtId="0" fontId="4" fillId="0" borderId="0" xfId="0" applyFont="1"/>
    <xf numFmtId="0" fontId="23" fillId="0" borderId="0" xfId="0" applyFont="1"/>
    <xf numFmtId="0" fontId="24" fillId="0" borderId="0" xfId="0" applyFont="1"/>
    <xf numFmtId="0" fontId="25" fillId="0" borderId="5" xfId="0" applyFont="1" applyBorder="1"/>
    <xf numFmtId="0" fontId="26" fillId="0" borderId="0" xfId="0" applyFont="1" applyAlignment="1">
      <alignment horizontal="center" vertical="justify" textRotation="73" wrapText="1"/>
    </xf>
    <xf numFmtId="0" fontId="24" fillId="0" borderId="0" xfId="0" applyFont="1" applyAlignment="1">
      <alignment horizontal="center" vertical="justify" textRotation="73" wrapText="1"/>
    </xf>
    <xf numFmtId="2" fontId="27" fillId="3" borderId="15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5" xfId="0" applyFont="1" applyBorder="1"/>
    <xf numFmtId="0" fontId="31" fillId="0" borderId="0" xfId="0" applyFont="1" applyAlignment="1">
      <alignment horizontal="center" vertical="justify" textRotation="73"/>
    </xf>
    <xf numFmtId="0" fontId="32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justify" textRotation="73"/>
    </xf>
    <xf numFmtId="0" fontId="33" fillId="0" borderId="0" xfId="0" applyFont="1"/>
    <xf numFmtId="0" fontId="32" fillId="3" borderId="15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2" fontId="27" fillId="3" borderId="13" xfId="0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7" fillId="3" borderId="7" xfId="0" applyNumberFormat="1" applyFont="1" applyFill="1" applyBorder="1" applyAlignment="1">
      <alignment horizontal="center" vertical="center"/>
    </xf>
    <xf numFmtId="2" fontId="32" fillId="3" borderId="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/>
    <xf numFmtId="0" fontId="35" fillId="0" borderId="5" xfId="0" applyFont="1" applyBorder="1"/>
    <xf numFmtId="0" fontId="34" fillId="0" borderId="3" xfId="0" applyFont="1" applyBorder="1" applyAlignment="1">
      <alignment horizontal="center" vertical="justify" textRotation="73" wrapText="1"/>
    </xf>
    <xf numFmtId="2" fontId="36" fillId="3" borderId="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justify" textRotation="73" wrapText="1"/>
    </xf>
    <xf numFmtId="2" fontId="32" fillId="3" borderId="15" xfId="0" applyNumberFormat="1" applyFont="1" applyFill="1" applyBorder="1" applyAlignment="1">
      <alignment horizontal="center" vertical="center"/>
    </xf>
    <xf numFmtId="2" fontId="32" fillId="3" borderId="10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36" fillId="3" borderId="13" xfId="0" applyNumberFormat="1" applyFont="1" applyFill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6" fillId="3" borderId="7" xfId="0" applyNumberFormat="1" applyFont="1" applyFill="1" applyBorder="1" applyAlignment="1">
      <alignment horizontal="center" vertical="center"/>
    </xf>
    <xf numFmtId="0" fontId="37" fillId="0" borderId="0" xfId="0" applyFont="1"/>
    <xf numFmtId="0" fontId="38" fillId="0" borderId="6" xfId="0" applyFont="1" applyBorder="1"/>
    <xf numFmtId="0" fontId="37" fillId="0" borderId="3" xfId="0" applyFont="1" applyBorder="1" applyAlignment="1">
      <alignment horizontal="center" vertical="justify" textRotation="73"/>
    </xf>
    <xf numFmtId="0" fontId="39" fillId="3" borderId="17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justify" textRotation="73"/>
    </xf>
    <xf numFmtId="0" fontId="39" fillId="3" borderId="18" xfId="0" applyFont="1" applyFill="1" applyBorder="1" applyAlignment="1">
      <alignment horizontal="center" vertical="center"/>
    </xf>
    <xf numFmtId="0" fontId="39" fillId="3" borderId="22" xfId="0" applyFont="1" applyFill="1" applyBorder="1" applyAlignment="1">
      <alignment horizontal="center" vertical="center"/>
    </xf>
    <xf numFmtId="2" fontId="27" fillId="3" borderId="10" xfId="0" applyNumberFormat="1" applyFont="1" applyFill="1" applyBorder="1" applyAlignment="1">
      <alignment horizontal="center" vertical="center"/>
    </xf>
    <xf numFmtId="2" fontId="36" fillId="3" borderId="10" xfId="0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13" xfId="0" applyFont="1" applyBorder="1" applyAlignment="1">
      <alignment horizontal="left"/>
    </xf>
    <xf numFmtId="0" fontId="42" fillId="3" borderId="2" xfId="0" applyFont="1" applyFill="1" applyBorder="1" applyAlignment="1">
      <alignment horizontal="left" vertical="center"/>
    </xf>
    <xf numFmtId="0" fontId="42" fillId="3" borderId="2" xfId="0" applyFont="1" applyFill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42" fillId="3" borderId="13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/>
    </xf>
    <xf numFmtId="0" fontId="40" fillId="0" borderId="0" xfId="0" applyFont="1"/>
    <xf numFmtId="0" fontId="17" fillId="0" borderId="26" xfId="0" applyFont="1" applyBorder="1" applyAlignment="1">
      <alignment horizontal="center"/>
    </xf>
    <xf numFmtId="0" fontId="42" fillId="3" borderId="12" xfId="0" applyFont="1" applyFill="1" applyBorder="1" applyAlignment="1">
      <alignment horizontal="right" vertical="center"/>
    </xf>
    <xf numFmtId="2" fontId="36" fillId="3" borderId="15" xfId="0" applyNumberFormat="1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9" fillId="3" borderId="19" xfId="0" applyFont="1" applyFill="1" applyBorder="1" applyAlignment="1">
      <alignment horizontal="center" vertical="center"/>
    </xf>
    <xf numFmtId="2" fontId="27" fillId="3" borderId="23" xfId="0" applyNumberFormat="1" applyFont="1" applyFill="1" applyBorder="1" applyAlignment="1">
      <alignment horizontal="center" vertical="center"/>
    </xf>
    <xf numFmtId="2" fontId="34" fillId="3" borderId="23" xfId="0" applyNumberFormat="1" applyFont="1" applyFill="1" applyBorder="1" applyAlignment="1">
      <alignment horizontal="center" vertical="center"/>
    </xf>
    <xf numFmtId="0" fontId="37" fillId="3" borderId="16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43" fillId="0" borderId="2" xfId="0" applyFont="1" applyBorder="1" applyAlignment="1">
      <alignment vertical="center"/>
    </xf>
    <xf numFmtId="0" fontId="42" fillId="3" borderId="2" xfId="0" applyFont="1" applyFill="1" applyBorder="1" applyAlignment="1">
      <alignment horizontal="left" vertical="top"/>
    </xf>
    <xf numFmtId="0" fontId="13" fillId="3" borderId="15" xfId="0" applyFont="1" applyFill="1" applyBorder="1"/>
    <xf numFmtId="0" fontId="13" fillId="3" borderId="15" xfId="0" applyFont="1" applyFill="1" applyBorder="1" applyAlignment="1">
      <alignment horizontal="left"/>
    </xf>
    <xf numFmtId="0" fontId="43" fillId="3" borderId="13" xfId="0" applyFont="1" applyFill="1" applyBorder="1" applyAlignment="1">
      <alignment vertical="center"/>
    </xf>
    <xf numFmtId="0" fontId="45" fillId="3" borderId="12" xfId="0" applyFont="1" applyFill="1" applyBorder="1" applyAlignment="1">
      <alignment horizontal="right" vertical="center"/>
    </xf>
    <xf numFmtId="0" fontId="45" fillId="3" borderId="13" xfId="0" applyFont="1" applyFill="1" applyBorder="1" applyAlignment="1">
      <alignment vertical="center"/>
    </xf>
    <xf numFmtId="0" fontId="44" fillId="3" borderId="11" xfId="0" applyFont="1" applyFill="1" applyBorder="1" applyAlignment="1">
      <alignment horizontal="right" vertical="center"/>
    </xf>
    <xf numFmtId="0" fontId="44" fillId="3" borderId="2" xfId="0" applyFont="1" applyFill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vertical="center"/>
    </xf>
    <xf numFmtId="2" fontId="34" fillId="3" borderId="7" xfId="0" applyNumberFormat="1" applyFont="1" applyFill="1" applyBorder="1" applyAlignment="1">
      <alignment horizontal="center" vertical="center"/>
    </xf>
    <xf numFmtId="2" fontId="27" fillId="0" borderId="13" xfId="0" applyNumberFormat="1" applyFont="1" applyBorder="1" applyAlignment="1">
      <alignment horizontal="center" vertical="center"/>
    </xf>
    <xf numFmtId="0" fontId="42" fillId="3" borderId="13" xfId="0" applyFont="1" applyFill="1" applyBorder="1" applyAlignment="1">
      <alignment vertical="center"/>
    </xf>
    <xf numFmtId="0" fontId="10" fillId="3" borderId="24" xfId="0" applyFont="1" applyFill="1" applyBorder="1"/>
    <xf numFmtId="0" fontId="10" fillId="3" borderId="24" xfId="0" applyFont="1" applyFill="1" applyBorder="1" applyAlignment="1">
      <alignment horizontal="left"/>
    </xf>
    <xf numFmtId="0" fontId="32" fillId="3" borderId="24" xfId="0" applyFont="1" applyFill="1" applyBorder="1" applyAlignment="1">
      <alignment horizontal="center" vertical="center"/>
    </xf>
    <xf numFmtId="2" fontId="27" fillId="3" borderId="24" xfId="0" applyNumberFormat="1" applyFont="1" applyFill="1" applyBorder="1" applyAlignment="1">
      <alignment horizontal="center" vertical="center"/>
    </xf>
    <xf numFmtId="2" fontId="36" fillId="3" borderId="24" xfId="0" applyNumberFormat="1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vertical="center"/>
    </xf>
    <xf numFmtId="0" fontId="45" fillId="0" borderId="11" xfId="0" applyFont="1" applyBorder="1" applyAlignment="1">
      <alignment horizontal="right" vertical="center"/>
    </xf>
    <xf numFmtId="0" fontId="45" fillId="0" borderId="2" xfId="0" applyFont="1" applyBorder="1" applyAlignment="1">
      <alignment vertical="center"/>
    </xf>
    <xf numFmtId="0" fontId="13" fillId="3" borderId="13" xfId="0" applyFont="1" applyFill="1" applyBorder="1"/>
    <xf numFmtId="0" fontId="13" fillId="3" borderId="13" xfId="0" applyFont="1" applyFill="1" applyBorder="1" applyAlignment="1">
      <alignment horizontal="left"/>
    </xf>
    <xf numFmtId="0" fontId="46" fillId="3" borderId="15" xfId="0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3" borderId="24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46" fillId="3" borderId="13" xfId="0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4" fillId="3" borderId="12" xfId="0" applyFont="1" applyFill="1" applyBorder="1" applyAlignment="1">
      <alignment horizontal="right" vertical="center"/>
    </xf>
    <xf numFmtId="0" fontId="44" fillId="3" borderId="13" xfId="0" applyFont="1" applyFill="1" applyBorder="1" applyAlignment="1">
      <alignment horizontal="left" vertical="center"/>
    </xf>
    <xf numFmtId="0" fontId="44" fillId="3" borderId="25" xfId="0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2" fontId="48" fillId="3" borderId="2" xfId="0" applyNumberFormat="1" applyFont="1" applyFill="1" applyBorder="1" applyAlignment="1">
      <alignment horizontal="center" vertical="center"/>
    </xf>
    <xf numFmtId="0" fontId="49" fillId="5" borderId="17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/>
    <xf numFmtId="0" fontId="27" fillId="0" borderId="0" xfId="0" applyFont="1"/>
    <xf numFmtId="0" fontId="10" fillId="0" borderId="0" xfId="0" applyFont="1"/>
    <xf numFmtId="0" fontId="50" fillId="3" borderId="2" xfId="0" applyFont="1" applyFill="1" applyBorder="1" applyAlignment="1">
      <alignment vertical="center"/>
    </xf>
    <xf numFmtId="0" fontId="51" fillId="0" borderId="0" xfId="0" applyFont="1"/>
    <xf numFmtId="0" fontId="52" fillId="0" borderId="0" xfId="0" applyFont="1"/>
    <xf numFmtId="0" fontId="50" fillId="3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top"/>
    </xf>
    <xf numFmtId="0" fontId="50" fillId="0" borderId="2" xfId="0" applyFont="1" applyBorder="1" applyAlignment="1">
      <alignment horizontal="left"/>
    </xf>
    <xf numFmtId="0" fontId="50" fillId="0" borderId="10" xfId="0" applyFont="1" applyBorder="1" applyAlignment="1">
      <alignment vertical="center"/>
    </xf>
    <xf numFmtId="0" fontId="50" fillId="0" borderId="0" xfId="0" applyFont="1"/>
    <xf numFmtId="0" fontId="50" fillId="0" borderId="20" xfId="0" applyFont="1" applyBorder="1" applyAlignment="1">
      <alignment horizontal="left" vertical="top"/>
    </xf>
    <xf numFmtId="0" fontId="50" fillId="0" borderId="2" xfId="0" applyFont="1" applyBorder="1" applyAlignment="1">
      <alignment horizontal="left" vertical="center"/>
    </xf>
    <xf numFmtId="0" fontId="53" fillId="3" borderId="17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justify" textRotation="73"/>
    </xf>
    <xf numFmtId="0" fontId="18" fillId="0" borderId="30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54" fillId="3" borderId="28" xfId="0" applyFont="1" applyFill="1" applyBorder="1" applyAlignment="1">
      <alignment horizontal="right" vertical="center"/>
    </xf>
    <xf numFmtId="0" fontId="54" fillId="0" borderId="10" xfId="0" applyFont="1" applyBorder="1" applyAlignment="1">
      <alignment horizontal="left" vertical="center"/>
    </xf>
    <xf numFmtId="0" fontId="54" fillId="3" borderId="11" xfId="0" applyFont="1" applyFill="1" applyBorder="1" applyAlignment="1">
      <alignment horizontal="right" vertical="center"/>
    </xf>
    <xf numFmtId="0" fontId="54" fillId="3" borderId="2" xfId="0" applyFont="1" applyFill="1" applyBorder="1" applyAlignment="1">
      <alignment horizontal="left" vertical="center"/>
    </xf>
    <xf numFmtId="0" fontId="55" fillId="0" borderId="2" xfId="0" applyFont="1" applyBorder="1" applyAlignment="1">
      <alignment horizontal="left" vertical="center"/>
    </xf>
    <xf numFmtId="0" fontId="55" fillId="3" borderId="2" xfId="0" applyFont="1" applyFill="1" applyBorder="1" applyAlignment="1">
      <alignment horizontal="left" vertical="center"/>
    </xf>
    <xf numFmtId="0" fontId="54" fillId="3" borderId="2" xfId="0" applyFont="1" applyFill="1" applyBorder="1" applyAlignment="1">
      <alignment vertical="center"/>
    </xf>
    <xf numFmtId="0" fontId="54" fillId="0" borderId="2" xfId="0" applyFont="1" applyBorder="1" applyAlignment="1">
      <alignment horizontal="left" vertical="center"/>
    </xf>
    <xf numFmtId="0" fontId="20" fillId="0" borderId="11" xfId="0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54" fillId="0" borderId="2" xfId="0" applyFont="1" applyBorder="1" applyAlignment="1">
      <alignment vertical="center"/>
    </xf>
    <xf numFmtId="0" fontId="54" fillId="0" borderId="1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4" fillId="3" borderId="13" xfId="0" applyFont="1" applyFill="1" applyBorder="1" applyAlignment="1">
      <alignment horizontal="left" vertical="center"/>
    </xf>
    <xf numFmtId="0" fontId="20" fillId="0" borderId="11" xfId="0" applyFont="1" applyBorder="1"/>
    <xf numFmtId="0" fontId="20" fillId="0" borderId="2" xfId="0" applyFont="1" applyBorder="1"/>
    <xf numFmtId="0" fontId="54" fillId="0" borderId="11" xfId="0" applyFont="1" applyBorder="1" applyAlignment="1">
      <alignment horizontal="right" vertical="center"/>
    </xf>
    <xf numFmtId="0" fontId="20" fillId="3" borderId="11" xfId="0" applyFont="1" applyFill="1" applyBorder="1" applyAlignment="1">
      <alignment horizontal="right" vertical="top"/>
    </xf>
    <xf numFmtId="0" fontId="20" fillId="3" borderId="2" xfId="0" applyFont="1" applyFill="1" applyBorder="1" applyAlignment="1">
      <alignment horizontal="left" vertical="top"/>
    </xf>
    <xf numFmtId="0" fontId="54" fillId="3" borderId="11" xfId="0" applyFont="1" applyFill="1" applyBorder="1" applyAlignment="1">
      <alignment horizontal="right"/>
    </xf>
    <xf numFmtId="0" fontId="54" fillId="0" borderId="2" xfId="0" applyFont="1" applyBorder="1"/>
    <xf numFmtId="0" fontId="54" fillId="0" borderId="2" xfId="0" applyFont="1" applyBorder="1" applyAlignment="1">
      <alignment horizontal="left"/>
    </xf>
    <xf numFmtId="0" fontId="54" fillId="0" borderId="3" xfId="0" applyFont="1" applyBorder="1" applyAlignment="1">
      <alignment horizontal="left" vertical="center"/>
    </xf>
    <xf numFmtId="0" fontId="54" fillId="0" borderId="2" xfId="0" applyFont="1" applyBorder="1" applyAlignment="1">
      <alignment horizontal="left" vertical="top"/>
    </xf>
    <xf numFmtId="0" fontId="20" fillId="3" borderId="11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left" vertical="center"/>
    </xf>
    <xf numFmtId="0" fontId="20" fillId="4" borderId="11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2" fontId="34" fillId="3" borderId="13" xfId="0" applyNumberFormat="1" applyFont="1" applyFill="1" applyBorder="1" applyAlignment="1">
      <alignment horizontal="center" vertical="center"/>
    </xf>
    <xf numFmtId="0" fontId="54" fillId="3" borderId="12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 wrapText="1"/>
    </xf>
    <xf numFmtId="2" fontId="32" fillId="3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54" fillId="0" borderId="31" xfId="0" applyFont="1" applyBorder="1" applyAlignment="1">
      <alignment horizontal="right" vertical="center"/>
    </xf>
    <xf numFmtId="0" fontId="54" fillId="3" borderId="3" xfId="0" applyFont="1" applyFill="1" applyBorder="1" applyAlignment="1">
      <alignment vertical="center"/>
    </xf>
    <xf numFmtId="0" fontId="20" fillId="0" borderId="20" xfId="0" applyFont="1" applyBorder="1" applyAlignment="1">
      <alignment horizontal="left" vertical="top"/>
    </xf>
    <xf numFmtId="0" fontId="56" fillId="3" borderId="2" xfId="0" applyFont="1" applyFill="1" applyBorder="1" applyAlignment="1">
      <alignment horizontal="center" vertical="center"/>
    </xf>
    <xf numFmtId="0" fontId="56" fillId="3" borderId="7" xfId="0" applyFont="1" applyFill="1" applyBorder="1" applyAlignment="1">
      <alignment horizontal="center" vertical="center"/>
    </xf>
    <xf numFmtId="0" fontId="44" fillId="0" borderId="13" xfId="0" applyFont="1" applyBorder="1" applyAlignment="1">
      <alignment horizontal="left" vertical="center"/>
    </xf>
    <xf numFmtId="0" fontId="14" fillId="3" borderId="14" xfId="0" applyFont="1" applyFill="1" applyBorder="1" applyAlignment="1">
      <alignment horizontal="right" vertical="top"/>
    </xf>
    <xf numFmtId="0" fontId="54" fillId="3" borderId="12" xfId="0" applyFont="1" applyFill="1" applyBorder="1" applyAlignment="1">
      <alignment horizontal="right" vertical="top"/>
    </xf>
    <xf numFmtId="0" fontId="6" fillId="0" borderId="7" xfId="0" applyFont="1" applyBorder="1" applyAlignment="1">
      <alignment vertical="center"/>
    </xf>
    <xf numFmtId="0" fontId="54" fillId="3" borderId="13" xfId="0" applyFont="1" applyFill="1" applyBorder="1" applyAlignment="1">
      <alignment horizontal="left" vertical="top"/>
    </xf>
    <xf numFmtId="0" fontId="41" fillId="0" borderId="7" xfId="0" applyFont="1" applyBorder="1"/>
    <xf numFmtId="0" fontId="55" fillId="3" borderId="13" xfId="0" applyFont="1" applyFill="1" applyBorder="1" applyAlignment="1">
      <alignment horizontal="left" vertical="top"/>
    </xf>
    <xf numFmtId="0" fontId="54" fillId="3" borderId="13" xfId="0" applyFont="1" applyFill="1" applyBorder="1" applyAlignment="1">
      <alignment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151"/>
  <sheetViews>
    <sheetView tabSelected="1" topLeftCell="A3" zoomScale="70" zoomScaleNormal="70" workbookViewId="0">
      <pane xSplit="2" topLeftCell="Z1" activePane="topRight" state="frozen"/>
      <selection activeCell="A42" sqref="A42"/>
      <selection pane="topRight" activeCell="AY22" sqref="AT3:AY22"/>
    </sheetView>
  </sheetViews>
  <sheetFormatPr baseColWidth="10" defaultColWidth="9.1640625" defaultRowHeight="16" x14ac:dyDescent="0.2"/>
  <cols>
    <col min="1" max="1" width="7.6640625" style="12" customWidth="1"/>
    <col min="2" max="2" width="26.1640625" style="10" customWidth="1"/>
    <col min="3" max="3" width="24.33203125" style="10" customWidth="1"/>
    <col min="4" max="4" width="5.5" style="4" customWidth="1"/>
    <col min="5" max="5" width="4" style="4" customWidth="1"/>
    <col min="6" max="6" width="3.6640625" style="4" customWidth="1"/>
    <col min="7" max="7" width="4.5" style="4" customWidth="1"/>
    <col min="8" max="9" width="4.6640625" style="4" customWidth="1"/>
    <col min="10" max="10" width="5.1640625" style="4" customWidth="1"/>
    <col min="11" max="13" width="4.1640625" style="4" customWidth="1"/>
    <col min="14" max="14" width="4.5" style="4" customWidth="1"/>
    <col min="15" max="18" width="4.6640625" style="4" customWidth="1"/>
    <col min="19" max="19" width="4.1640625" style="4" customWidth="1"/>
    <col min="20" max="21" width="3.5" style="4" customWidth="1"/>
    <col min="22" max="22" width="4.6640625" style="4" customWidth="1"/>
    <col min="23" max="23" width="4.5" style="4" customWidth="1"/>
    <col min="24" max="27" width="4.6640625" style="4" customWidth="1"/>
    <col min="28" max="28" width="15.6640625" style="4" hidden="1" customWidth="1"/>
    <col min="29" max="29" width="70.83203125" style="5" hidden="1" customWidth="1"/>
    <col min="30" max="30" width="5.5" style="59" customWidth="1"/>
    <col min="31" max="31" width="8.83203125" style="59" customWidth="1"/>
    <col min="32" max="32" width="11" style="52" customWidth="1"/>
    <col min="33" max="33" width="4.6640625" style="4" customWidth="1"/>
    <col min="34" max="36" width="3.5" style="4" customWidth="1"/>
    <col min="37" max="39" width="4.6640625" style="4" customWidth="1"/>
    <col min="40" max="42" width="4.1640625" style="4" customWidth="1"/>
    <col min="43" max="47" width="4.6640625" style="4" customWidth="1"/>
    <col min="48" max="50" width="4.1640625" style="4" customWidth="1"/>
    <col min="51" max="54" width="4.6640625" style="4" customWidth="1"/>
    <col min="55" max="56" width="4.1640625" style="4" customWidth="1"/>
    <col min="57" max="57" width="5.5" style="59" customWidth="1"/>
    <col min="58" max="58" width="10" style="59" customWidth="1"/>
    <col min="59" max="60" width="9.6640625" style="52" customWidth="1"/>
    <col min="61" max="61" width="10.33203125" style="73" customWidth="1"/>
    <col min="62" max="62" width="5.5" style="85" customWidth="1"/>
    <col min="63" max="63" width="5.5" style="4" customWidth="1"/>
    <col min="64" max="16384" width="9.1640625" style="4"/>
  </cols>
  <sheetData>
    <row r="1" spans="1:122" s="50" customFormat="1" ht="35" thickBot="1" x14ac:dyDescent="0.45">
      <c r="A1" s="105"/>
      <c r="B1" s="9"/>
      <c r="C1" s="106" t="s">
        <v>166</v>
      </c>
      <c r="D1" s="49"/>
      <c r="E1" s="49"/>
      <c r="F1" s="49"/>
      <c r="G1" s="49"/>
      <c r="H1" s="49"/>
      <c r="I1" s="49"/>
      <c r="J1" s="49"/>
      <c r="K1" s="49"/>
      <c r="L1" s="49"/>
      <c r="M1" s="49"/>
      <c r="AC1" s="17"/>
      <c r="AD1" s="59"/>
      <c r="AE1" s="59"/>
      <c r="AF1" s="52"/>
      <c r="AI1" s="106" t="s">
        <v>166</v>
      </c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9"/>
      <c r="BF1" s="59"/>
      <c r="BG1" s="52"/>
      <c r="BH1" s="52"/>
      <c r="BI1" s="73"/>
      <c r="BJ1" s="85"/>
    </row>
    <row r="2" spans="1:122" s="9" customFormat="1" ht="23.25" customHeight="1" thickBot="1" x14ac:dyDescent="0.3">
      <c r="A2" s="107"/>
      <c r="B2" s="44" t="s">
        <v>12</v>
      </c>
      <c r="C2" s="44"/>
      <c r="D2" s="44" t="s">
        <v>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/>
      <c r="AC2" s="45"/>
      <c r="AD2" s="60"/>
      <c r="AE2" s="60"/>
      <c r="AF2" s="53"/>
      <c r="AG2" s="44"/>
      <c r="AH2" s="44"/>
      <c r="AI2" s="44" t="s">
        <v>8</v>
      </c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60"/>
      <c r="BF2" s="60"/>
      <c r="BG2" s="53"/>
      <c r="BH2" s="53"/>
      <c r="BI2" s="74"/>
      <c r="BJ2" s="86"/>
    </row>
    <row r="3" spans="1:122" s="7" customFormat="1" ht="93" customHeight="1" thickBot="1" x14ac:dyDescent="0.3">
      <c r="A3" s="186"/>
      <c r="B3" s="187" t="s">
        <v>16</v>
      </c>
      <c r="C3" s="188"/>
      <c r="D3" s="17"/>
      <c r="E3" s="17">
        <v>1</v>
      </c>
      <c r="F3" s="17">
        <v>2</v>
      </c>
      <c r="G3" s="17" t="s">
        <v>167</v>
      </c>
      <c r="H3" s="17" t="s">
        <v>168</v>
      </c>
      <c r="I3" s="17" t="s">
        <v>169</v>
      </c>
      <c r="J3" s="17" t="s">
        <v>170</v>
      </c>
      <c r="K3" s="17">
        <v>4</v>
      </c>
      <c r="L3" s="17">
        <v>5</v>
      </c>
      <c r="M3" s="17">
        <v>6</v>
      </c>
      <c r="N3" s="17" t="s">
        <v>171</v>
      </c>
      <c r="O3" s="17" t="s">
        <v>172</v>
      </c>
      <c r="P3" s="17" t="s">
        <v>173</v>
      </c>
      <c r="Q3" s="17" t="s">
        <v>174</v>
      </c>
      <c r="R3" s="17" t="s">
        <v>175</v>
      </c>
      <c r="S3" s="17">
        <v>8</v>
      </c>
      <c r="T3" s="17">
        <v>9</v>
      </c>
      <c r="U3" s="17">
        <v>10</v>
      </c>
      <c r="V3" s="17" t="s">
        <v>147</v>
      </c>
      <c r="W3" s="17" t="s">
        <v>144</v>
      </c>
      <c r="X3" s="17" t="s">
        <v>145</v>
      </c>
      <c r="Y3" s="17" t="s">
        <v>146</v>
      </c>
      <c r="Z3" s="17">
        <v>12</v>
      </c>
      <c r="AA3" s="17">
        <v>13</v>
      </c>
      <c r="AB3" s="19" t="s">
        <v>5</v>
      </c>
      <c r="AC3" s="19" t="s">
        <v>6</v>
      </c>
      <c r="AD3" s="61" t="s">
        <v>0</v>
      </c>
      <c r="AE3" s="61" t="s">
        <v>1</v>
      </c>
      <c r="AF3" s="54" t="s">
        <v>4</v>
      </c>
      <c r="AG3" s="21"/>
      <c r="AH3" s="17">
        <v>1</v>
      </c>
      <c r="AI3" s="17">
        <v>2</v>
      </c>
      <c r="AJ3" s="17" t="s">
        <v>167</v>
      </c>
      <c r="AK3" s="17" t="s">
        <v>168</v>
      </c>
      <c r="AL3" s="17" t="s">
        <v>169</v>
      </c>
      <c r="AM3" s="17" t="s">
        <v>170</v>
      </c>
      <c r="AN3" s="17">
        <v>4</v>
      </c>
      <c r="AO3" s="17">
        <v>5</v>
      </c>
      <c r="AP3" s="17">
        <v>6</v>
      </c>
      <c r="AQ3" s="17" t="s">
        <v>171</v>
      </c>
      <c r="AR3" s="17" t="s">
        <v>172</v>
      </c>
      <c r="AS3" s="17" t="s">
        <v>173</v>
      </c>
      <c r="AT3" s="17" t="s">
        <v>174</v>
      </c>
      <c r="AU3" s="17" t="s">
        <v>175</v>
      </c>
      <c r="AV3" s="17">
        <v>8</v>
      </c>
      <c r="AW3" s="17">
        <v>9</v>
      </c>
      <c r="AX3" s="17">
        <v>10</v>
      </c>
      <c r="AY3" s="17" t="s">
        <v>147</v>
      </c>
      <c r="AZ3" s="17" t="s">
        <v>144</v>
      </c>
      <c r="BA3" s="17" t="s">
        <v>145</v>
      </c>
      <c r="BB3" s="17" t="s">
        <v>146</v>
      </c>
      <c r="BC3" s="17">
        <v>12</v>
      </c>
      <c r="BD3" s="17">
        <v>13</v>
      </c>
      <c r="BE3" s="61" t="s">
        <v>9</v>
      </c>
      <c r="BF3" s="61" t="s">
        <v>2</v>
      </c>
      <c r="BG3" s="54" t="s">
        <v>3</v>
      </c>
      <c r="BH3" s="54" t="s">
        <v>4</v>
      </c>
      <c r="BI3" s="75" t="s">
        <v>10</v>
      </c>
      <c r="BJ3" s="87" t="s">
        <v>11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</row>
    <row r="4" spans="1:122" ht="20" customHeight="1" thickTop="1" x14ac:dyDescent="0.2">
      <c r="A4" s="189">
        <v>4430</v>
      </c>
      <c r="B4" s="190" t="s">
        <v>153</v>
      </c>
      <c r="C4" s="190" t="s">
        <v>51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20"/>
      <c r="AC4" s="121"/>
      <c r="AD4" s="154">
        <f t="shared" ref="AD4:AD24" si="0">SUM(D4:AA4)</f>
        <v>0</v>
      </c>
      <c r="AE4" s="65">
        <v>123.34</v>
      </c>
      <c r="AF4" s="56">
        <f t="shared" ref="AF4:AF24" si="1">SUM(AD4:AE4)</f>
        <v>123.34</v>
      </c>
      <c r="AG4" s="120"/>
      <c r="AH4" s="120"/>
      <c r="AI4" s="143"/>
      <c r="AJ4" s="143"/>
      <c r="AK4" s="143"/>
      <c r="AL4" s="143"/>
      <c r="AM4" s="143"/>
      <c r="AN4" s="143"/>
      <c r="AO4" s="143"/>
      <c r="AP4" s="143"/>
      <c r="AQ4" s="143"/>
      <c r="AR4" s="143">
        <v>5</v>
      </c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54">
        <f t="shared" ref="BE4:BE24" si="2">SUM(AI4:BD4)</f>
        <v>5</v>
      </c>
      <c r="BF4" s="65">
        <v>109.77</v>
      </c>
      <c r="BG4" s="56">
        <f t="shared" ref="BG4:BG24" si="3">SUM(BE4:BF4)</f>
        <v>114.77</v>
      </c>
      <c r="BH4" s="56">
        <f t="shared" ref="BH4:BH24" si="4">SUM(AF4)</f>
        <v>123.34</v>
      </c>
      <c r="BI4" s="109">
        <f t="shared" ref="BI4:BI24" si="5">SUM(BG4:BH4)</f>
        <v>238.11</v>
      </c>
      <c r="BJ4" s="110">
        <v>1</v>
      </c>
      <c r="BK4" s="42"/>
    </row>
    <row r="5" spans="1:122" ht="20" customHeight="1" x14ac:dyDescent="0.2">
      <c r="A5" s="191">
        <v>4477</v>
      </c>
      <c r="B5" s="192" t="s">
        <v>150</v>
      </c>
      <c r="C5" s="196" t="s">
        <v>151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22"/>
      <c r="AC5" s="23"/>
      <c r="AD5" s="155">
        <f t="shared" si="0"/>
        <v>0</v>
      </c>
      <c r="AE5" s="71">
        <v>132.41</v>
      </c>
      <c r="AF5" s="57">
        <f t="shared" si="1"/>
        <v>132.41</v>
      </c>
      <c r="AG5" s="22"/>
      <c r="AH5" s="22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55">
        <f t="shared" si="2"/>
        <v>0</v>
      </c>
      <c r="BF5" s="71">
        <v>111.67</v>
      </c>
      <c r="BG5" s="57">
        <f t="shared" si="3"/>
        <v>111.67</v>
      </c>
      <c r="BH5" s="57">
        <f t="shared" si="4"/>
        <v>132.41</v>
      </c>
      <c r="BI5" s="76">
        <f t="shared" si="5"/>
        <v>244.07999999999998</v>
      </c>
      <c r="BJ5" s="88">
        <v>2</v>
      </c>
      <c r="BK5" s="42"/>
    </row>
    <row r="6" spans="1:122" ht="20" customHeight="1" x14ac:dyDescent="0.15">
      <c r="A6" s="191">
        <v>4395</v>
      </c>
      <c r="B6" s="192" t="s">
        <v>36</v>
      </c>
      <c r="C6" s="196" t="s">
        <v>94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>
        <v>5</v>
      </c>
      <c r="T6" s="146"/>
      <c r="U6" s="146"/>
      <c r="V6" s="146"/>
      <c r="W6" s="146"/>
      <c r="X6" s="146"/>
      <c r="Y6" s="146"/>
      <c r="Z6" s="146"/>
      <c r="AA6" s="146"/>
      <c r="AB6" s="22"/>
      <c r="AC6" s="23"/>
      <c r="AD6" s="155">
        <f t="shared" si="0"/>
        <v>5</v>
      </c>
      <c r="AE6" s="66">
        <v>126.69</v>
      </c>
      <c r="AF6" s="57">
        <f t="shared" si="1"/>
        <v>131.69</v>
      </c>
      <c r="AG6" s="22"/>
      <c r="AH6" s="22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55">
        <f t="shared" si="2"/>
        <v>0</v>
      </c>
      <c r="BF6" s="71">
        <v>112.8</v>
      </c>
      <c r="BG6" s="57">
        <f t="shared" si="3"/>
        <v>112.8</v>
      </c>
      <c r="BH6" s="57">
        <f t="shared" si="4"/>
        <v>131.69</v>
      </c>
      <c r="BI6" s="76">
        <f t="shared" si="5"/>
        <v>244.49</v>
      </c>
      <c r="BJ6" s="88">
        <v>3</v>
      </c>
    </row>
    <row r="7" spans="1:122" ht="20" customHeight="1" x14ac:dyDescent="0.15">
      <c r="A7" s="191">
        <v>3035</v>
      </c>
      <c r="B7" s="192" t="s">
        <v>106</v>
      </c>
      <c r="C7" s="196" t="s">
        <v>107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>
        <v>5</v>
      </c>
      <c r="U7" s="146"/>
      <c r="V7" s="146"/>
      <c r="W7" s="146"/>
      <c r="X7" s="146"/>
      <c r="Y7" s="146"/>
      <c r="Z7" s="146"/>
      <c r="AA7" s="146"/>
      <c r="AB7" s="27"/>
      <c r="AC7" s="28"/>
      <c r="AD7" s="155">
        <f t="shared" si="0"/>
        <v>5</v>
      </c>
      <c r="AE7" s="66">
        <v>131.37</v>
      </c>
      <c r="AF7" s="57">
        <f t="shared" si="1"/>
        <v>136.37</v>
      </c>
      <c r="AG7" s="27"/>
      <c r="AH7" s="27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55">
        <f t="shared" si="2"/>
        <v>0</v>
      </c>
      <c r="BF7" s="66">
        <v>113.69</v>
      </c>
      <c r="BG7" s="57">
        <f t="shared" si="3"/>
        <v>113.69</v>
      </c>
      <c r="BH7" s="57">
        <f t="shared" si="4"/>
        <v>136.37</v>
      </c>
      <c r="BI7" s="76">
        <f t="shared" si="5"/>
        <v>250.06</v>
      </c>
      <c r="BJ7" s="88">
        <v>4</v>
      </c>
    </row>
    <row r="8" spans="1:122" ht="20" customHeight="1" x14ac:dyDescent="0.15">
      <c r="A8" s="191">
        <v>1818</v>
      </c>
      <c r="B8" s="192" t="s">
        <v>211</v>
      </c>
      <c r="C8" s="192" t="s">
        <v>21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27"/>
      <c r="AC8" s="28"/>
      <c r="AD8" s="155">
        <f t="shared" si="0"/>
        <v>0</v>
      </c>
      <c r="AE8" s="66">
        <v>134.18</v>
      </c>
      <c r="AF8" s="57">
        <f t="shared" si="1"/>
        <v>134.18</v>
      </c>
      <c r="AG8" s="27"/>
      <c r="AH8" s="27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55">
        <f t="shared" si="2"/>
        <v>0</v>
      </c>
      <c r="BF8" s="66">
        <v>118.94</v>
      </c>
      <c r="BG8" s="57">
        <f t="shared" si="3"/>
        <v>118.94</v>
      </c>
      <c r="BH8" s="57">
        <f t="shared" si="4"/>
        <v>134.18</v>
      </c>
      <c r="BI8" s="76">
        <f t="shared" si="5"/>
        <v>253.12</v>
      </c>
      <c r="BJ8" s="88">
        <v>5</v>
      </c>
    </row>
    <row r="9" spans="1:122" ht="20" customHeight="1" x14ac:dyDescent="0.15">
      <c r="A9" s="191">
        <v>4460</v>
      </c>
      <c r="B9" s="192" t="s">
        <v>163</v>
      </c>
      <c r="C9" s="192" t="s">
        <v>88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>
        <v>5</v>
      </c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27"/>
      <c r="AC9" s="28"/>
      <c r="AD9" s="155">
        <f t="shared" si="0"/>
        <v>5</v>
      </c>
      <c r="AE9" s="66">
        <v>137.88</v>
      </c>
      <c r="AF9" s="57">
        <f t="shared" si="1"/>
        <v>142.88</v>
      </c>
      <c r="AG9" s="27"/>
      <c r="AH9" s="27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55">
        <f t="shared" si="2"/>
        <v>0</v>
      </c>
      <c r="BF9" s="66">
        <v>119.8</v>
      </c>
      <c r="BG9" s="57">
        <f t="shared" si="3"/>
        <v>119.8</v>
      </c>
      <c r="BH9" s="57">
        <f t="shared" si="4"/>
        <v>142.88</v>
      </c>
      <c r="BI9" s="76">
        <f t="shared" si="5"/>
        <v>262.68</v>
      </c>
      <c r="BJ9" s="88">
        <v>6</v>
      </c>
    </row>
    <row r="10" spans="1:122" ht="20" customHeight="1" x14ac:dyDescent="0.15">
      <c r="A10" s="191">
        <v>3633</v>
      </c>
      <c r="B10" s="192" t="s">
        <v>75</v>
      </c>
      <c r="C10" s="192" t="s">
        <v>76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22"/>
      <c r="AC10" s="23"/>
      <c r="AD10" s="155">
        <f t="shared" si="0"/>
        <v>0</v>
      </c>
      <c r="AE10" s="66">
        <v>139.77000000000001</v>
      </c>
      <c r="AF10" s="57">
        <f t="shared" si="1"/>
        <v>139.77000000000001</v>
      </c>
      <c r="AG10" s="22"/>
      <c r="AH10" s="22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55">
        <f t="shared" si="2"/>
        <v>0</v>
      </c>
      <c r="BF10" s="66">
        <v>127.6</v>
      </c>
      <c r="BG10" s="57">
        <f t="shared" si="3"/>
        <v>127.6</v>
      </c>
      <c r="BH10" s="57">
        <f t="shared" si="4"/>
        <v>139.77000000000001</v>
      </c>
      <c r="BI10" s="76">
        <f t="shared" si="5"/>
        <v>267.37</v>
      </c>
      <c r="BJ10" s="88">
        <v>7</v>
      </c>
    </row>
    <row r="11" spans="1:122" ht="20" customHeight="1" x14ac:dyDescent="0.15">
      <c r="A11" s="191">
        <v>3185</v>
      </c>
      <c r="B11" s="195" t="s">
        <v>100</v>
      </c>
      <c r="C11" s="196" t="s">
        <v>101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27"/>
      <c r="AC11" s="28"/>
      <c r="AD11" s="155">
        <f t="shared" si="0"/>
        <v>0</v>
      </c>
      <c r="AE11" s="66">
        <v>144.28</v>
      </c>
      <c r="AF11" s="57">
        <f t="shared" si="1"/>
        <v>144.28</v>
      </c>
      <c r="AG11" s="27"/>
      <c r="AH11" s="27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55">
        <f t="shared" si="2"/>
        <v>0</v>
      </c>
      <c r="BF11" s="66">
        <v>124.7</v>
      </c>
      <c r="BG11" s="57">
        <f t="shared" si="3"/>
        <v>124.7</v>
      </c>
      <c r="BH11" s="57">
        <f t="shared" si="4"/>
        <v>144.28</v>
      </c>
      <c r="BI11" s="76">
        <f t="shared" si="5"/>
        <v>268.98</v>
      </c>
      <c r="BJ11" s="88">
        <v>8</v>
      </c>
    </row>
    <row r="12" spans="1:122" ht="20" customHeight="1" x14ac:dyDescent="0.15">
      <c r="A12" s="191">
        <v>3344</v>
      </c>
      <c r="B12" s="196" t="s">
        <v>96</v>
      </c>
      <c r="C12" s="196" t="s">
        <v>97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>
        <v>5</v>
      </c>
      <c r="AB12" s="27"/>
      <c r="AC12" s="28"/>
      <c r="AD12" s="155">
        <f t="shared" si="0"/>
        <v>5</v>
      </c>
      <c r="AE12" s="66">
        <v>141.12</v>
      </c>
      <c r="AF12" s="57">
        <f t="shared" si="1"/>
        <v>146.12</v>
      </c>
      <c r="AG12" s="27"/>
      <c r="AH12" s="27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>
        <v>5</v>
      </c>
      <c r="BE12" s="155">
        <f t="shared" si="2"/>
        <v>5</v>
      </c>
      <c r="BF12" s="66">
        <v>120.7</v>
      </c>
      <c r="BG12" s="57">
        <f t="shared" si="3"/>
        <v>125.7</v>
      </c>
      <c r="BH12" s="57">
        <f t="shared" si="4"/>
        <v>146.12</v>
      </c>
      <c r="BI12" s="76">
        <f t="shared" si="5"/>
        <v>271.82</v>
      </c>
      <c r="BJ12" s="88">
        <v>9</v>
      </c>
    </row>
    <row r="13" spans="1:122" ht="20" customHeight="1" x14ac:dyDescent="0.15">
      <c r="A13" s="191">
        <v>3560</v>
      </c>
      <c r="B13" s="192" t="s">
        <v>24</v>
      </c>
      <c r="C13" s="196" t="s">
        <v>25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>
        <v>5</v>
      </c>
      <c r="AA13" s="146"/>
      <c r="AB13" s="27"/>
      <c r="AC13" s="28"/>
      <c r="AD13" s="155">
        <f t="shared" si="0"/>
        <v>5</v>
      </c>
      <c r="AE13" s="71">
        <v>146.9</v>
      </c>
      <c r="AF13" s="57">
        <f t="shared" si="1"/>
        <v>151.9</v>
      </c>
      <c r="AG13" s="27"/>
      <c r="AH13" s="27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>
        <v>5</v>
      </c>
      <c r="AW13" s="146"/>
      <c r="AX13" s="146"/>
      <c r="AY13" s="146"/>
      <c r="AZ13" s="146"/>
      <c r="BA13" s="146"/>
      <c r="BB13" s="146"/>
      <c r="BC13" s="146"/>
      <c r="BD13" s="146"/>
      <c r="BE13" s="155">
        <f t="shared" si="2"/>
        <v>5</v>
      </c>
      <c r="BF13" s="71">
        <v>126.97</v>
      </c>
      <c r="BG13" s="57">
        <f t="shared" si="3"/>
        <v>131.97</v>
      </c>
      <c r="BH13" s="57">
        <f t="shared" si="4"/>
        <v>151.9</v>
      </c>
      <c r="BI13" s="76">
        <f t="shared" si="5"/>
        <v>283.87</v>
      </c>
      <c r="BJ13" s="88">
        <v>10</v>
      </c>
    </row>
    <row r="14" spans="1:122" ht="20" customHeight="1" x14ac:dyDescent="0.15">
      <c r="A14" s="200">
        <v>4811</v>
      </c>
      <c r="B14" s="199" t="s">
        <v>78</v>
      </c>
      <c r="C14" s="199" t="s">
        <v>79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27"/>
      <c r="AC14" s="28"/>
      <c r="AD14" s="155">
        <f t="shared" si="0"/>
        <v>0</v>
      </c>
      <c r="AE14" s="66">
        <v>152.6</v>
      </c>
      <c r="AF14" s="57">
        <f t="shared" si="1"/>
        <v>152.6</v>
      </c>
      <c r="AG14" s="27"/>
      <c r="AH14" s="27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>
        <v>5</v>
      </c>
      <c r="BE14" s="155">
        <f t="shared" si="2"/>
        <v>5</v>
      </c>
      <c r="BF14" s="66">
        <v>129.85</v>
      </c>
      <c r="BG14" s="57">
        <f t="shared" si="3"/>
        <v>134.85</v>
      </c>
      <c r="BH14" s="57">
        <f t="shared" si="4"/>
        <v>152.6</v>
      </c>
      <c r="BI14" s="76">
        <f t="shared" si="5"/>
        <v>287.45</v>
      </c>
      <c r="BJ14" s="91">
        <v>11</v>
      </c>
    </row>
    <row r="15" spans="1:122" ht="20" customHeight="1" x14ac:dyDescent="0.15">
      <c r="A15" s="125">
        <v>5160</v>
      </c>
      <c r="B15" s="126" t="s">
        <v>152</v>
      </c>
      <c r="C15" s="34" t="s">
        <v>112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22"/>
      <c r="AC15" s="23"/>
      <c r="AD15" s="155">
        <f t="shared" si="0"/>
        <v>0</v>
      </c>
      <c r="AE15" s="66">
        <v>155.80000000000001</v>
      </c>
      <c r="AF15" s="57">
        <f t="shared" si="1"/>
        <v>155.80000000000001</v>
      </c>
      <c r="AG15" s="22"/>
      <c r="AH15" s="22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>
        <v>5</v>
      </c>
      <c r="BE15" s="155">
        <f t="shared" si="2"/>
        <v>5</v>
      </c>
      <c r="BF15" s="66">
        <v>129.88</v>
      </c>
      <c r="BG15" s="57">
        <f t="shared" si="3"/>
        <v>134.88</v>
      </c>
      <c r="BH15" s="57">
        <f t="shared" si="4"/>
        <v>155.80000000000001</v>
      </c>
      <c r="BI15" s="76">
        <f t="shared" si="5"/>
        <v>290.68</v>
      </c>
      <c r="BJ15" s="91">
        <v>12</v>
      </c>
    </row>
    <row r="16" spans="1:122" ht="20" customHeight="1" x14ac:dyDescent="0.15">
      <c r="A16" s="191">
        <v>4267</v>
      </c>
      <c r="B16" s="199" t="s">
        <v>34</v>
      </c>
      <c r="C16" s="199" t="s">
        <v>35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>
        <v>5</v>
      </c>
      <c r="AB16" s="27"/>
      <c r="AC16" s="28"/>
      <c r="AD16" s="155">
        <f t="shared" si="0"/>
        <v>5</v>
      </c>
      <c r="AE16" s="66">
        <v>143.91999999999999</v>
      </c>
      <c r="AF16" s="57">
        <f t="shared" si="1"/>
        <v>148.91999999999999</v>
      </c>
      <c r="AG16" s="27"/>
      <c r="AH16" s="27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>
        <v>5</v>
      </c>
      <c r="BB16" s="146"/>
      <c r="BC16" s="146"/>
      <c r="BD16" s="146">
        <v>5</v>
      </c>
      <c r="BE16" s="155">
        <f t="shared" si="2"/>
        <v>10</v>
      </c>
      <c r="BF16" s="66">
        <v>135.11000000000001</v>
      </c>
      <c r="BG16" s="57">
        <f t="shared" si="3"/>
        <v>145.11000000000001</v>
      </c>
      <c r="BH16" s="57">
        <f t="shared" si="4"/>
        <v>148.91999999999999</v>
      </c>
      <c r="BI16" s="76">
        <f t="shared" si="5"/>
        <v>294.02999999999997</v>
      </c>
      <c r="BJ16" s="91">
        <v>13</v>
      </c>
    </row>
    <row r="17" spans="1:122" ht="20" customHeight="1" x14ac:dyDescent="0.15">
      <c r="A17" s="197">
        <v>4224</v>
      </c>
      <c r="B17" s="198" t="s">
        <v>72</v>
      </c>
      <c r="C17" s="201" t="s">
        <v>73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220"/>
      <c r="AC17" s="221"/>
      <c r="AD17" s="159">
        <f t="shared" si="0"/>
        <v>0</v>
      </c>
      <c r="AE17" s="222">
        <v>155.99</v>
      </c>
      <c r="AF17" s="70">
        <f t="shared" si="1"/>
        <v>155.99</v>
      </c>
      <c r="AG17" s="223"/>
      <c r="AH17" s="223"/>
      <c r="AI17" s="152">
        <v>5</v>
      </c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9">
        <f t="shared" si="2"/>
        <v>5</v>
      </c>
      <c r="BF17" s="222">
        <v>135.36000000000001</v>
      </c>
      <c r="BG17" s="70">
        <f t="shared" si="3"/>
        <v>140.36000000000001</v>
      </c>
      <c r="BH17" s="70">
        <f t="shared" si="4"/>
        <v>155.99</v>
      </c>
      <c r="BI17" s="84">
        <f t="shared" si="5"/>
        <v>296.35000000000002</v>
      </c>
      <c r="BJ17" s="91">
        <v>14</v>
      </c>
    </row>
    <row r="18" spans="1:122" ht="20" customHeight="1" x14ac:dyDescent="0.15">
      <c r="A18" s="125">
        <v>4460</v>
      </c>
      <c r="B18" s="126" t="s">
        <v>163</v>
      </c>
      <c r="C18" s="33" t="s">
        <v>88</v>
      </c>
      <c r="D18" s="146"/>
      <c r="E18" s="146"/>
      <c r="F18" s="146"/>
      <c r="G18" s="146"/>
      <c r="H18" s="146"/>
      <c r="I18" s="146"/>
      <c r="J18" s="146"/>
      <c r="K18" s="146"/>
      <c r="L18" s="146">
        <v>5</v>
      </c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27"/>
      <c r="AC18" s="28"/>
      <c r="AD18" s="155">
        <f t="shared" si="0"/>
        <v>5</v>
      </c>
      <c r="AE18" s="66">
        <v>162.03</v>
      </c>
      <c r="AF18" s="57">
        <f t="shared" si="1"/>
        <v>167.03</v>
      </c>
      <c r="AG18" s="27"/>
      <c r="AH18" s="27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55">
        <f t="shared" si="2"/>
        <v>0</v>
      </c>
      <c r="BF18" s="66">
        <v>132.51</v>
      </c>
      <c r="BG18" s="57">
        <f t="shared" si="3"/>
        <v>132.51</v>
      </c>
      <c r="BH18" s="57">
        <f t="shared" si="4"/>
        <v>167.03</v>
      </c>
      <c r="BI18" s="76">
        <f t="shared" si="5"/>
        <v>299.53999999999996</v>
      </c>
      <c r="BJ18" s="91">
        <v>15</v>
      </c>
    </row>
    <row r="19" spans="1:122" ht="20" customHeight="1" x14ac:dyDescent="0.15">
      <c r="A19" s="191">
        <v>3951</v>
      </c>
      <c r="B19" s="192" t="s">
        <v>23</v>
      </c>
      <c r="C19" s="196" t="s">
        <v>21</v>
      </c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>
        <v>5</v>
      </c>
      <c r="T19" s="146"/>
      <c r="U19" s="146"/>
      <c r="V19" s="146"/>
      <c r="W19" s="146"/>
      <c r="X19" s="146"/>
      <c r="Y19" s="146"/>
      <c r="Z19" s="146"/>
      <c r="AA19" s="146"/>
      <c r="AB19" s="22"/>
      <c r="AC19" s="23"/>
      <c r="AD19" s="155">
        <f t="shared" si="0"/>
        <v>5</v>
      </c>
      <c r="AE19" s="71">
        <v>165.32</v>
      </c>
      <c r="AF19" s="57">
        <f t="shared" si="1"/>
        <v>170.32</v>
      </c>
      <c r="AG19" s="22"/>
      <c r="AH19" s="22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55">
        <f t="shared" si="2"/>
        <v>0</v>
      </c>
      <c r="BF19" s="71">
        <v>146.01</v>
      </c>
      <c r="BG19" s="57">
        <f t="shared" si="3"/>
        <v>146.01</v>
      </c>
      <c r="BH19" s="57">
        <f t="shared" si="4"/>
        <v>170.32</v>
      </c>
      <c r="BI19" s="76">
        <f t="shared" si="5"/>
        <v>316.33</v>
      </c>
      <c r="BJ19" s="91">
        <v>16</v>
      </c>
    </row>
    <row r="20" spans="1:122" ht="20" customHeight="1" x14ac:dyDescent="0.15">
      <c r="A20" s="191" t="s">
        <v>74</v>
      </c>
      <c r="B20" s="195" t="s">
        <v>98</v>
      </c>
      <c r="C20" s="195" t="s">
        <v>99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22"/>
      <c r="AC20" s="23"/>
      <c r="AD20" s="155">
        <f t="shared" si="0"/>
        <v>0</v>
      </c>
      <c r="AE20" s="66">
        <v>195.35</v>
      </c>
      <c r="AF20" s="57">
        <f t="shared" si="1"/>
        <v>195.35</v>
      </c>
      <c r="AG20" s="22"/>
      <c r="AH20" s="22"/>
      <c r="AI20" s="146"/>
      <c r="AJ20" s="146"/>
      <c r="AK20" s="146"/>
      <c r="AL20" s="146"/>
      <c r="AM20" s="146">
        <v>5</v>
      </c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55">
        <f t="shared" si="2"/>
        <v>5</v>
      </c>
      <c r="BF20" s="66">
        <v>145.63999999999999</v>
      </c>
      <c r="BG20" s="57">
        <f t="shared" si="3"/>
        <v>150.63999999999999</v>
      </c>
      <c r="BH20" s="57">
        <f t="shared" si="4"/>
        <v>195.35</v>
      </c>
      <c r="BI20" s="76">
        <f t="shared" si="5"/>
        <v>345.99</v>
      </c>
      <c r="BJ20" s="91">
        <v>17</v>
      </c>
    </row>
    <row r="21" spans="1:122" ht="20" customHeight="1" x14ac:dyDescent="0.15">
      <c r="A21" s="125">
        <v>888</v>
      </c>
      <c r="B21" s="138" t="s">
        <v>160</v>
      </c>
      <c r="C21" s="138" t="s">
        <v>161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22"/>
      <c r="AC21" s="23"/>
      <c r="AD21" s="155">
        <f t="shared" si="0"/>
        <v>0</v>
      </c>
      <c r="AE21" s="66">
        <v>181.78</v>
      </c>
      <c r="AF21" s="57">
        <f t="shared" si="1"/>
        <v>181.78</v>
      </c>
      <c r="AG21" s="22"/>
      <c r="AH21" s="22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>
        <v>5</v>
      </c>
      <c r="AW21" s="146"/>
      <c r="AX21" s="146"/>
      <c r="AY21" s="146"/>
      <c r="AZ21" s="146"/>
      <c r="BA21" s="146"/>
      <c r="BB21" s="146"/>
      <c r="BC21" s="146">
        <v>5</v>
      </c>
      <c r="BD21" s="146"/>
      <c r="BE21" s="155">
        <f t="shared" si="2"/>
        <v>10</v>
      </c>
      <c r="BF21" s="66">
        <v>154.47999999999999</v>
      </c>
      <c r="BG21" s="57">
        <f t="shared" si="3"/>
        <v>164.48</v>
      </c>
      <c r="BH21" s="57">
        <f t="shared" si="4"/>
        <v>181.78</v>
      </c>
      <c r="BI21" s="76">
        <f t="shared" si="5"/>
        <v>346.26</v>
      </c>
      <c r="BJ21" s="91">
        <v>18</v>
      </c>
    </row>
    <row r="22" spans="1:122" ht="20" customHeight="1" x14ac:dyDescent="0.15">
      <c r="A22" s="125">
        <v>4356</v>
      </c>
      <c r="B22" s="128" t="s">
        <v>193</v>
      </c>
      <c r="C22" s="102" t="s">
        <v>35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27"/>
      <c r="AC22" s="28"/>
      <c r="AD22" s="155">
        <f t="shared" si="0"/>
        <v>0</v>
      </c>
      <c r="AE22" s="66">
        <v>230.61</v>
      </c>
      <c r="AF22" s="57">
        <f t="shared" si="1"/>
        <v>230.61</v>
      </c>
      <c r="AG22" s="27"/>
      <c r="AH22" s="27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55">
        <f t="shared" si="2"/>
        <v>0</v>
      </c>
      <c r="BF22" s="66">
        <v>188.78</v>
      </c>
      <c r="BG22" s="57">
        <f t="shared" si="3"/>
        <v>188.78</v>
      </c>
      <c r="BH22" s="57">
        <f t="shared" si="4"/>
        <v>230.61</v>
      </c>
      <c r="BI22" s="76">
        <f t="shared" si="5"/>
        <v>419.39</v>
      </c>
      <c r="BJ22" s="91">
        <v>19</v>
      </c>
    </row>
    <row r="23" spans="1:122" ht="20" customHeight="1" x14ac:dyDescent="0.15">
      <c r="A23" s="125">
        <v>131</v>
      </c>
      <c r="B23" s="128" t="s">
        <v>201</v>
      </c>
      <c r="C23" s="103" t="s">
        <v>202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27"/>
      <c r="AC23" s="28"/>
      <c r="AD23" s="155">
        <f t="shared" si="0"/>
        <v>0</v>
      </c>
      <c r="AE23" s="66">
        <v>290.01</v>
      </c>
      <c r="AF23" s="57">
        <f t="shared" si="1"/>
        <v>290.01</v>
      </c>
      <c r="AG23" s="27"/>
      <c r="AH23" s="27"/>
      <c r="AI23" s="146"/>
      <c r="AJ23" s="146"/>
      <c r="AK23" s="146"/>
      <c r="AL23" s="146"/>
      <c r="AM23" s="146"/>
      <c r="AN23" s="146"/>
      <c r="AO23" s="146"/>
      <c r="AP23" s="146"/>
      <c r="AQ23" s="146">
        <v>20</v>
      </c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55">
        <f t="shared" si="2"/>
        <v>20</v>
      </c>
      <c r="BF23" s="66">
        <v>213.51</v>
      </c>
      <c r="BG23" s="57">
        <f t="shared" si="3"/>
        <v>233.51</v>
      </c>
      <c r="BH23" s="57">
        <f t="shared" si="4"/>
        <v>290.01</v>
      </c>
      <c r="BI23" s="76">
        <f t="shared" si="5"/>
        <v>523.52</v>
      </c>
      <c r="BJ23" s="91">
        <v>20</v>
      </c>
    </row>
    <row r="24" spans="1:122" ht="20" customHeight="1" x14ac:dyDescent="0.15">
      <c r="A24" s="191" t="s">
        <v>103</v>
      </c>
      <c r="B24" s="192" t="s">
        <v>104</v>
      </c>
      <c r="C24" s="196" t="s">
        <v>105</v>
      </c>
      <c r="D24" s="146"/>
      <c r="E24" s="146"/>
      <c r="F24" s="146"/>
      <c r="G24" s="146"/>
      <c r="H24" s="146"/>
      <c r="I24" s="146"/>
      <c r="J24" s="146"/>
      <c r="K24" s="146"/>
      <c r="L24" s="146"/>
      <c r="M24" s="227" t="s">
        <v>203</v>
      </c>
      <c r="N24" s="146">
        <v>5</v>
      </c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27"/>
      <c r="AC24" s="28"/>
      <c r="AD24" s="155">
        <f t="shared" si="0"/>
        <v>5</v>
      </c>
      <c r="AE24" s="66">
        <v>999</v>
      </c>
      <c r="AF24" s="57">
        <f t="shared" si="1"/>
        <v>1004</v>
      </c>
      <c r="AG24" s="27"/>
      <c r="AH24" s="27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55">
        <f t="shared" si="2"/>
        <v>0</v>
      </c>
      <c r="BF24" s="66">
        <v>153.22</v>
      </c>
      <c r="BG24" s="57">
        <f t="shared" si="3"/>
        <v>153.22</v>
      </c>
      <c r="BH24" s="57">
        <f t="shared" si="4"/>
        <v>1004</v>
      </c>
      <c r="BI24" s="76">
        <f t="shared" si="5"/>
        <v>1157.22</v>
      </c>
      <c r="BJ24" s="91">
        <v>21</v>
      </c>
    </row>
    <row r="25" spans="1:122" ht="20" customHeight="1" thickBot="1" x14ac:dyDescent="0.2">
      <c r="A25" s="161"/>
      <c r="B25" s="162"/>
      <c r="C25" s="96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41"/>
      <c r="AC25" s="142"/>
      <c r="AD25" s="157"/>
      <c r="AE25" s="153"/>
      <c r="AF25" s="68"/>
      <c r="AG25" s="141"/>
      <c r="AH25" s="141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7"/>
      <c r="BF25" s="67"/>
      <c r="BG25" s="68"/>
      <c r="BH25" s="68"/>
      <c r="BI25" s="82"/>
      <c r="BJ25" s="90"/>
    </row>
    <row r="26" spans="1:122" s="7" customFormat="1" ht="33.75" customHeight="1" thickTop="1" thickBot="1" x14ac:dyDescent="0.25">
      <c r="A26" s="18"/>
      <c r="B26" s="6"/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4"/>
      <c r="AC26" s="5"/>
      <c r="AD26" s="72"/>
      <c r="AE26" s="72"/>
      <c r="AF26" s="69"/>
      <c r="AG26" s="4"/>
      <c r="AH26" s="4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72"/>
      <c r="BF26" s="72"/>
      <c r="BG26" s="69"/>
      <c r="BH26" s="69"/>
      <c r="BI26" s="83"/>
      <c r="BJ26" s="85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</row>
    <row r="27" spans="1:122" s="46" customFormat="1" ht="20" customHeight="1" thickTop="1" thickBot="1" x14ac:dyDescent="0.3">
      <c r="A27" s="43"/>
      <c r="B27" s="44" t="s">
        <v>14</v>
      </c>
      <c r="C27" s="44"/>
      <c r="D27" s="44" t="s">
        <v>7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45"/>
      <c r="AD27" s="60"/>
      <c r="AE27" s="60"/>
      <c r="AF27" s="53"/>
      <c r="AG27" s="44"/>
      <c r="AH27" s="44"/>
      <c r="AI27" s="44" t="s">
        <v>8</v>
      </c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60"/>
      <c r="BF27" s="60"/>
      <c r="BG27" s="53"/>
      <c r="BH27" s="53"/>
      <c r="BI27" s="74"/>
      <c r="BJ27" s="86"/>
    </row>
    <row r="28" spans="1:122" ht="93" customHeight="1" thickBot="1" x14ac:dyDescent="0.3">
      <c r="A28" s="186"/>
      <c r="B28" s="187" t="s">
        <v>16</v>
      </c>
      <c r="C28" s="188"/>
      <c r="D28" s="17"/>
      <c r="E28" s="17">
        <v>1</v>
      </c>
      <c r="F28" s="17">
        <v>2</v>
      </c>
      <c r="G28" s="17" t="s">
        <v>167</v>
      </c>
      <c r="H28" s="17" t="s">
        <v>168</v>
      </c>
      <c r="I28" s="17" t="s">
        <v>169</v>
      </c>
      <c r="J28" s="17" t="s">
        <v>170</v>
      </c>
      <c r="K28" s="17">
        <v>4</v>
      </c>
      <c r="L28" s="17">
        <v>5</v>
      </c>
      <c r="M28" s="17">
        <v>6</v>
      </c>
      <c r="N28" s="17" t="s">
        <v>171</v>
      </c>
      <c r="O28" s="17" t="s">
        <v>172</v>
      </c>
      <c r="P28" s="17" t="s">
        <v>173</v>
      </c>
      <c r="Q28" s="17" t="s">
        <v>174</v>
      </c>
      <c r="R28" s="17" t="s">
        <v>175</v>
      </c>
      <c r="S28" s="17">
        <v>8</v>
      </c>
      <c r="T28" s="17">
        <v>9</v>
      </c>
      <c r="U28" s="17">
        <v>10</v>
      </c>
      <c r="V28" s="17" t="s">
        <v>147</v>
      </c>
      <c r="W28" s="17" t="s">
        <v>144</v>
      </c>
      <c r="X28" s="17" t="s">
        <v>145</v>
      </c>
      <c r="Y28" s="17" t="s">
        <v>146</v>
      </c>
      <c r="Z28" s="17">
        <v>12</v>
      </c>
      <c r="AA28" s="17">
        <v>13</v>
      </c>
      <c r="AB28" s="19" t="s">
        <v>5</v>
      </c>
      <c r="AC28" s="19" t="s">
        <v>6</v>
      </c>
      <c r="AD28" s="61" t="s">
        <v>0</v>
      </c>
      <c r="AE28" s="63" t="s">
        <v>1</v>
      </c>
      <c r="AF28" s="55" t="s">
        <v>4</v>
      </c>
      <c r="AG28" s="20"/>
      <c r="AH28" s="17">
        <v>1</v>
      </c>
      <c r="AI28" s="17">
        <v>2</v>
      </c>
      <c r="AJ28" s="17" t="s">
        <v>167</v>
      </c>
      <c r="AK28" s="17" t="s">
        <v>168</v>
      </c>
      <c r="AL28" s="17" t="s">
        <v>169</v>
      </c>
      <c r="AM28" s="17" t="s">
        <v>170</v>
      </c>
      <c r="AN28" s="17">
        <v>4</v>
      </c>
      <c r="AO28" s="17">
        <v>5</v>
      </c>
      <c r="AP28" s="17">
        <v>6</v>
      </c>
      <c r="AQ28" s="17" t="s">
        <v>171</v>
      </c>
      <c r="AR28" s="17" t="s">
        <v>172</v>
      </c>
      <c r="AS28" s="17" t="s">
        <v>173</v>
      </c>
      <c r="AT28" s="17" t="s">
        <v>174</v>
      </c>
      <c r="AU28" s="17" t="s">
        <v>175</v>
      </c>
      <c r="AV28" s="17">
        <v>8</v>
      </c>
      <c r="AW28" s="17">
        <v>9</v>
      </c>
      <c r="AX28" s="17">
        <v>10</v>
      </c>
      <c r="AY28" s="17" t="s">
        <v>147</v>
      </c>
      <c r="AZ28" s="17" t="s">
        <v>144</v>
      </c>
      <c r="BA28" s="17" t="s">
        <v>145</v>
      </c>
      <c r="BB28" s="17" t="s">
        <v>146</v>
      </c>
      <c r="BC28" s="17">
        <v>12</v>
      </c>
      <c r="BD28" s="17">
        <v>13</v>
      </c>
      <c r="BE28" s="61" t="s">
        <v>9</v>
      </c>
      <c r="BF28" s="61" t="s">
        <v>2</v>
      </c>
      <c r="BG28" s="54" t="s">
        <v>3</v>
      </c>
      <c r="BH28" s="54" t="s">
        <v>4</v>
      </c>
      <c r="BI28" s="75" t="s">
        <v>10</v>
      </c>
      <c r="BJ28" s="87" t="s">
        <v>11</v>
      </c>
    </row>
    <row r="29" spans="1:122" ht="20" customHeight="1" thickTop="1" x14ac:dyDescent="0.2">
      <c r="A29" s="191">
        <v>4639</v>
      </c>
      <c r="B29" s="192" t="s">
        <v>47</v>
      </c>
      <c r="C29" s="199" t="s">
        <v>46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>
        <v>5</v>
      </c>
      <c r="AB29" s="35"/>
      <c r="AC29" s="36"/>
      <c r="AD29" s="154">
        <f t="shared" ref="AD29:AD48" si="6">SUM(D29:AA29)</f>
        <v>5</v>
      </c>
      <c r="AE29" s="65">
        <v>126.71</v>
      </c>
      <c r="AF29" s="56">
        <f t="shared" ref="AF29:AF48" si="7">SUM(AD29:AE29)</f>
        <v>131.70999999999998</v>
      </c>
      <c r="AG29" s="29"/>
      <c r="AH29" s="29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54">
        <f t="shared" ref="BE29:BE48" si="8">SUM(AI29:BD29)</f>
        <v>0</v>
      </c>
      <c r="BF29" s="65">
        <v>112.94</v>
      </c>
      <c r="BG29" s="56">
        <f t="shared" ref="BG29:BG48" si="9">SUM(BE29:BF29)</f>
        <v>112.94</v>
      </c>
      <c r="BH29" s="56">
        <f t="shared" ref="BH29:BH49" si="10">SUM(AF29)</f>
        <v>131.70999999999998</v>
      </c>
      <c r="BI29" s="109">
        <f t="shared" ref="BI29:BI48" si="11">SUM(BG29:BH29)</f>
        <v>244.64999999999998</v>
      </c>
      <c r="BJ29" s="110">
        <v>1</v>
      </c>
      <c r="BK29" s="42"/>
    </row>
    <row r="30" spans="1:122" ht="20" customHeight="1" x14ac:dyDescent="0.2">
      <c r="A30" s="191">
        <v>2027</v>
      </c>
      <c r="B30" s="192" t="s">
        <v>27</v>
      </c>
      <c r="C30" s="196" t="s">
        <v>28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3"/>
      <c r="AC30" s="14"/>
      <c r="AD30" s="155">
        <f t="shared" si="6"/>
        <v>0</v>
      </c>
      <c r="AE30" s="66">
        <v>130.07</v>
      </c>
      <c r="AF30" s="57">
        <f t="shared" si="7"/>
        <v>130.07</v>
      </c>
      <c r="AG30" s="22"/>
      <c r="AH30" s="22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55">
        <f t="shared" si="8"/>
        <v>0</v>
      </c>
      <c r="BF30" s="66">
        <v>116.19</v>
      </c>
      <c r="BG30" s="57">
        <f t="shared" si="9"/>
        <v>116.19</v>
      </c>
      <c r="BH30" s="57">
        <f t="shared" si="10"/>
        <v>130.07</v>
      </c>
      <c r="BI30" s="76">
        <f t="shared" si="11"/>
        <v>246.26</v>
      </c>
      <c r="BJ30" s="88">
        <v>2</v>
      </c>
      <c r="BK30" s="42"/>
    </row>
    <row r="31" spans="1:122" ht="20" customHeight="1" x14ac:dyDescent="0.15">
      <c r="A31" s="191">
        <v>704</v>
      </c>
      <c r="B31" s="192" t="s">
        <v>192</v>
      </c>
      <c r="C31" s="196" t="s">
        <v>21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3"/>
      <c r="AC31" s="14"/>
      <c r="AD31" s="155">
        <f t="shared" si="6"/>
        <v>0</v>
      </c>
      <c r="AE31" s="66">
        <v>133.57</v>
      </c>
      <c r="AF31" s="57">
        <f t="shared" si="7"/>
        <v>133.57</v>
      </c>
      <c r="AG31" s="22"/>
      <c r="AH31" s="22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55">
        <f t="shared" si="8"/>
        <v>0</v>
      </c>
      <c r="BF31" s="66">
        <v>117.49</v>
      </c>
      <c r="BG31" s="57">
        <f t="shared" si="9"/>
        <v>117.49</v>
      </c>
      <c r="BH31" s="57">
        <f t="shared" si="10"/>
        <v>133.57</v>
      </c>
      <c r="BI31" s="76">
        <f t="shared" si="11"/>
        <v>251.06</v>
      </c>
      <c r="BJ31" s="88">
        <v>3</v>
      </c>
    </row>
    <row r="32" spans="1:122" ht="20" customHeight="1" x14ac:dyDescent="0.2">
      <c r="A32" s="203">
        <v>4817</v>
      </c>
      <c r="B32" s="204" t="s">
        <v>178</v>
      </c>
      <c r="C32" s="204" t="s">
        <v>123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22"/>
      <c r="AC32" s="23"/>
      <c r="AD32" s="155">
        <f t="shared" si="6"/>
        <v>0</v>
      </c>
      <c r="AE32" s="66">
        <v>141.12</v>
      </c>
      <c r="AF32" s="57">
        <f t="shared" si="7"/>
        <v>141.12</v>
      </c>
      <c r="AG32" s="22"/>
      <c r="AH32" s="22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55">
        <f t="shared" si="8"/>
        <v>0</v>
      </c>
      <c r="BF32" s="66">
        <v>120.72</v>
      </c>
      <c r="BG32" s="57">
        <f t="shared" si="9"/>
        <v>120.72</v>
      </c>
      <c r="BH32" s="57">
        <f t="shared" si="10"/>
        <v>141.12</v>
      </c>
      <c r="BI32" s="76">
        <f t="shared" si="11"/>
        <v>261.84000000000003</v>
      </c>
      <c r="BJ32" s="88">
        <v>4</v>
      </c>
    </row>
    <row r="33" spans="1:62" ht="20" customHeight="1" x14ac:dyDescent="0.15">
      <c r="A33" s="224">
        <v>4169</v>
      </c>
      <c r="B33" s="225" t="s">
        <v>48</v>
      </c>
      <c r="C33" s="211" t="s">
        <v>49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3"/>
      <c r="AC33" s="14"/>
      <c r="AD33" s="155">
        <f t="shared" si="6"/>
        <v>0</v>
      </c>
      <c r="AE33" s="66">
        <v>139.35</v>
      </c>
      <c r="AF33" s="57">
        <f t="shared" si="7"/>
        <v>139.35</v>
      </c>
      <c r="AG33" s="22"/>
      <c r="AH33" s="22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>
        <v>5</v>
      </c>
      <c r="AY33" s="146"/>
      <c r="AZ33" s="146"/>
      <c r="BA33" s="146"/>
      <c r="BB33" s="146"/>
      <c r="BC33" s="146"/>
      <c r="BD33" s="146"/>
      <c r="BE33" s="155">
        <f t="shared" si="8"/>
        <v>5</v>
      </c>
      <c r="BF33" s="66">
        <v>120.5</v>
      </c>
      <c r="BG33" s="57">
        <f t="shared" si="9"/>
        <v>125.5</v>
      </c>
      <c r="BH33" s="57">
        <f t="shared" si="10"/>
        <v>139.35</v>
      </c>
      <c r="BI33" s="76">
        <f t="shared" si="11"/>
        <v>264.85000000000002</v>
      </c>
      <c r="BJ33" s="88">
        <v>5</v>
      </c>
    </row>
    <row r="34" spans="1:62" ht="20" customHeight="1" x14ac:dyDescent="0.15">
      <c r="A34" s="191" t="s">
        <v>124</v>
      </c>
      <c r="B34" s="192" t="s">
        <v>125</v>
      </c>
      <c r="C34" s="196" t="s">
        <v>126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>
        <v>5</v>
      </c>
      <c r="T34" s="147"/>
      <c r="U34" s="147"/>
      <c r="V34" s="147"/>
      <c r="W34" s="147"/>
      <c r="X34" s="147"/>
      <c r="Y34" s="147"/>
      <c r="Z34" s="147"/>
      <c r="AA34" s="147"/>
      <c r="AB34" s="13"/>
      <c r="AC34" s="14"/>
      <c r="AD34" s="155">
        <f t="shared" si="6"/>
        <v>5</v>
      </c>
      <c r="AE34" s="66">
        <v>141.44999999999999</v>
      </c>
      <c r="AF34" s="57">
        <f t="shared" si="7"/>
        <v>146.44999999999999</v>
      </c>
      <c r="AG34" s="22"/>
      <c r="AH34" s="22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>
        <v>5</v>
      </c>
      <c r="AW34" s="146"/>
      <c r="AX34" s="146"/>
      <c r="AY34" s="146"/>
      <c r="AZ34" s="146"/>
      <c r="BA34" s="146"/>
      <c r="BB34" s="146"/>
      <c r="BC34" s="146"/>
      <c r="BD34" s="146"/>
      <c r="BE34" s="155">
        <f t="shared" si="8"/>
        <v>5</v>
      </c>
      <c r="BF34" s="66">
        <v>125.61</v>
      </c>
      <c r="BG34" s="57">
        <f t="shared" si="9"/>
        <v>130.61000000000001</v>
      </c>
      <c r="BH34" s="57">
        <f t="shared" si="10"/>
        <v>146.44999999999999</v>
      </c>
      <c r="BI34" s="76">
        <f t="shared" si="11"/>
        <v>277.06</v>
      </c>
      <c r="BJ34" s="88">
        <v>6</v>
      </c>
    </row>
    <row r="35" spans="1:62" ht="20" customHeight="1" x14ac:dyDescent="0.15">
      <c r="A35" s="206">
        <v>4571</v>
      </c>
      <c r="B35" s="207" t="s">
        <v>50</v>
      </c>
      <c r="C35" s="226" t="s">
        <v>44</v>
      </c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3"/>
      <c r="AC35" s="14"/>
      <c r="AD35" s="155">
        <f t="shared" si="6"/>
        <v>0</v>
      </c>
      <c r="AE35" s="66">
        <v>146.5</v>
      </c>
      <c r="AF35" s="57">
        <f t="shared" si="7"/>
        <v>146.5</v>
      </c>
      <c r="AG35" s="22"/>
      <c r="AH35" s="22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55">
        <f t="shared" si="8"/>
        <v>0</v>
      </c>
      <c r="BF35" s="66">
        <v>132.97</v>
      </c>
      <c r="BG35" s="57">
        <f t="shared" si="9"/>
        <v>132.97</v>
      </c>
      <c r="BH35" s="57">
        <f t="shared" si="10"/>
        <v>146.5</v>
      </c>
      <c r="BI35" s="76">
        <f t="shared" si="11"/>
        <v>279.47000000000003</v>
      </c>
      <c r="BJ35" s="88">
        <v>7</v>
      </c>
    </row>
    <row r="36" spans="1:62" ht="20" customHeight="1" x14ac:dyDescent="0.15">
      <c r="A36" s="191">
        <v>3107</v>
      </c>
      <c r="B36" s="195" t="s">
        <v>19</v>
      </c>
      <c r="C36" s="195" t="s">
        <v>22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3"/>
      <c r="AC36" s="14"/>
      <c r="AD36" s="155">
        <f t="shared" si="6"/>
        <v>0</v>
      </c>
      <c r="AE36" s="66">
        <v>138.9</v>
      </c>
      <c r="AF36" s="57">
        <f t="shared" si="7"/>
        <v>138.9</v>
      </c>
      <c r="AG36" s="22"/>
      <c r="AH36" s="22"/>
      <c r="AI36" s="146">
        <v>5</v>
      </c>
      <c r="AJ36" s="146"/>
      <c r="AK36" s="146"/>
      <c r="AL36" s="146"/>
      <c r="AM36" s="146"/>
      <c r="AN36" s="146">
        <v>5</v>
      </c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55">
        <f t="shared" si="8"/>
        <v>10</v>
      </c>
      <c r="BF36" s="66">
        <v>131.13999999999999</v>
      </c>
      <c r="BG36" s="57">
        <f t="shared" si="9"/>
        <v>141.13999999999999</v>
      </c>
      <c r="BH36" s="57">
        <f t="shared" si="10"/>
        <v>138.9</v>
      </c>
      <c r="BI36" s="76">
        <f t="shared" si="11"/>
        <v>280.03999999999996</v>
      </c>
      <c r="BJ36" s="88">
        <v>8</v>
      </c>
    </row>
    <row r="37" spans="1:62" ht="20" customHeight="1" x14ac:dyDescent="0.2">
      <c r="A37" s="208" t="s">
        <v>121</v>
      </c>
      <c r="B37" s="209" t="s">
        <v>55</v>
      </c>
      <c r="C37" s="210" t="s">
        <v>56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>
        <v>5</v>
      </c>
      <c r="T37" s="146"/>
      <c r="U37" s="146"/>
      <c r="V37" s="146"/>
      <c r="W37" s="146"/>
      <c r="X37" s="146"/>
      <c r="Y37" s="146"/>
      <c r="Z37" s="146"/>
      <c r="AA37" s="146">
        <v>5</v>
      </c>
      <c r="AB37" s="22"/>
      <c r="AC37" s="23"/>
      <c r="AD37" s="155">
        <f t="shared" si="6"/>
        <v>10</v>
      </c>
      <c r="AE37" s="66">
        <v>149.72</v>
      </c>
      <c r="AF37" s="57">
        <f t="shared" si="7"/>
        <v>159.72</v>
      </c>
      <c r="AG37" s="22"/>
      <c r="AH37" s="22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55">
        <f t="shared" si="8"/>
        <v>0</v>
      </c>
      <c r="BF37" s="66">
        <v>131.19999999999999</v>
      </c>
      <c r="BG37" s="57">
        <f t="shared" si="9"/>
        <v>131.19999999999999</v>
      </c>
      <c r="BH37" s="57">
        <f t="shared" si="10"/>
        <v>159.72</v>
      </c>
      <c r="BI37" s="76">
        <f t="shared" si="11"/>
        <v>290.91999999999996</v>
      </c>
      <c r="BJ37" s="88">
        <v>9</v>
      </c>
    </row>
    <row r="38" spans="1:62" ht="20" customHeight="1" x14ac:dyDescent="0.15">
      <c r="A38" s="191" t="s">
        <v>102</v>
      </c>
      <c r="B38" s="192" t="s">
        <v>20</v>
      </c>
      <c r="C38" s="196" t="s">
        <v>21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22"/>
      <c r="AC38" s="23"/>
      <c r="AD38" s="155">
        <f t="shared" si="6"/>
        <v>0</v>
      </c>
      <c r="AE38" s="66">
        <v>158.07</v>
      </c>
      <c r="AF38" s="57">
        <f t="shared" si="7"/>
        <v>158.07</v>
      </c>
      <c r="AG38" s="22"/>
      <c r="AH38" s="22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>
        <v>5</v>
      </c>
      <c r="AX38" s="146"/>
      <c r="AY38" s="146"/>
      <c r="AZ38" s="146"/>
      <c r="BA38" s="146"/>
      <c r="BB38" s="146"/>
      <c r="BC38" s="146"/>
      <c r="BD38" s="146"/>
      <c r="BE38" s="155">
        <f t="shared" si="8"/>
        <v>5</v>
      </c>
      <c r="BF38" s="66">
        <v>133.94</v>
      </c>
      <c r="BG38" s="57">
        <f t="shared" si="9"/>
        <v>138.94</v>
      </c>
      <c r="BH38" s="57">
        <f t="shared" si="10"/>
        <v>158.07</v>
      </c>
      <c r="BI38" s="76">
        <f t="shared" si="11"/>
        <v>297.01</v>
      </c>
      <c r="BJ38" s="88">
        <v>10</v>
      </c>
    </row>
    <row r="39" spans="1:62" ht="20" customHeight="1" x14ac:dyDescent="0.15">
      <c r="A39" s="125">
        <v>3284</v>
      </c>
      <c r="B39" s="128" t="s">
        <v>199</v>
      </c>
      <c r="C39" s="103" t="s">
        <v>200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>
        <v>5</v>
      </c>
      <c r="T39" s="147"/>
      <c r="U39" s="147"/>
      <c r="V39" s="147"/>
      <c r="W39" s="147"/>
      <c r="X39" s="147"/>
      <c r="Y39" s="147"/>
      <c r="Z39" s="147"/>
      <c r="AA39" s="147"/>
      <c r="AB39" s="13"/>
      <c r="AC39" s="14"/>
      <c r="AD39" s="155">
        <f t="shared" si="6"/>
        <v>5</v>
      </c>
      <c r="AE39" s="66">
        <v>144.68</v>
      </c>
      <c r="AF39" s="57">
        <f t="shared" si="7"/>
        <v>149.68</v>
      </c>
      <c r="AG39" s="22"/>
      <c r="AH39" s="22"/>
      <c r="AI39" s="146"/>
      <c r="AJ39" s="146"/>
      <c r="AK39" s="146">
        <v>5</v>
      </c>
      <c r="AL39" s="146"/>
      <c r="AM39" s="146"/>
      <c r="AN39" s="146">
        <v>5</v>
      </c>
      <c r="AO39" s="146"/>
      <c r="AP39" s="146"/>
      <c r="AQ39" s="146"/>
      <c r="AR39" s="146"/>
      <c r="AS39" s="146"/>
      <c r="AT39" s="146"/>
      <c r="AU39" s="146"/>
      <c r="AV39" s="146">
        <v>5</v>
      </c>
      <c r="AW39" s="146"/>
      <c r="AX39" s="146">
        <v>5</v>
      </c>
      <c r="AY39" s="146"/>
      <c r="AZ39" s="146"/>
      <c r="BA39" s="146"/>
      <c r="BB39" s="146"/>
      <c r="BC39" s="146"/>
      <c r="BD39" s="146">
        <v>5</v>
      </c>
      <c r="BE39" s="155">
        <f t="shared" si="8"/>
        <v>25</v>
      </c>
      <c r="BF39" s="66">
        <v>128.32</v>
      </c>
      <c r="BG39" s="57">
        <f t="shared" si="9"/>
        <v>153.32</v>
      </c>
      <c r="BH39" s="57">
        <f t="shared" si="10"/>
        <v>149.68</v>
      </c>
      <c r="BI39" s="76">
        <f t="shared" si="11"/>
        <v>303</v>
      </c>
      <c r="BJ39" s="88">
        <v>11</v>
      </c>
    </row>
    <row r="40" spans="1:62" ht="20" customHeight="1" x14ac:dyDescent="0.15">
      <c r="A40" s="191" t="s">
        <v>127</v>
      </c>
      <c r="B40" s="199" t="s">
        <v>128</v>
      </c>
      <c r="C40" s="199" t="s">
        <v>57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3"/>
      <c r="AC40" s="14"/>
      <c r="AD40" s="155">
        <f t="shared" si="6"/>
        <v>0</v>
      </c>
      <c r="AE40" s="66">
        <v>164.99</v>
      </c>
      <c r="AF40" s="57">
        <f t="shared" si="7"/>
        <v>164.99</v>
      </c>
      <c r="AG40" s="22"/>
      <c r="AH40" s="22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55">
        <f t="shared" si="8"/>
        <v>0</v>
      </c>
      <c r="BF40" s="66">
        <v>139.19999999999999</v>
      </c>
      <c r="BG40" s="57">
        <f t="shared" si="9"/>
        <v>139.19999999999999</v>
      </c>
      <c r="BH40" s="57">
        <f t="shared" si="10"/>
        <v>164.99</v>
      </c>
      <c r="BI40" s="76">
        <f t="shared" si="11"/>
        <v>304.19</v>
      </c>
      <c r="BJ40" s="88">
        <v>12</v>
      </c>
    </row>
    <row r="41" spans="1:62" ht="20" customHeight="1" x14ac:dyDescent="0.2">
      <c r="A41" s="208">
        <v>944</v>
      </c>
      <c r="B41" s="210" t="s">
        <v>42</v>
      </c>
      <c r="C41" s="210" t="s">
        <v>43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>
        <v>5</v>
      </c>
      <c r="U41" s="146"/>
      <c r="V41" s="146"/>
      <c r="W41" s="146"/>
      <c r="X41" s="146"/>
      <c r="Y41" s="146"/>
      <c r="Z41" s="146">
        <v>5</v>
      </c>
      <c r="AA41" s="146"/>
      <c r="AB41" s="22"/>
      <c r="AC41" s="23"/>
      <c r="AD41" s="155">
        <f t="shared" si="6"/>
        <v>10</v>
      </c>
      <c r="AE41" s="66">
        <v>166.72</v>
      </c>
      <c r="AF41" s="57">
        <f t="shared" si="7"/>
        <v>176.72</v>
      </c>
      <c r="AG41" s="22"/>
      <c r="AH41" s="22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55">
        <f t="shared" si="8"/>
        <v>0</v>
      </c>
      <c r="BF41" s="71">
        <v>134.06</v>
      </c>
      <c r="BG41" s="57">
        <f t="shared" si="9"/>
        <v>134.06</v>
      </c>
      <c r="BH41" s="57">
        <f t="shared" si="10"/>
        <v>176.72</v>
      </c>
      <c r="BI41" s="76">
        <f t="shared" si="11"/>
        <v>310.77999999999997</v>
      </c>
      <c r="BJ41" s="88">
        <v>13</v>
      </c>
    </row>
    <row r="42" spans="1:62" ht="20" customHeight="1" x14ac:dyDescent="0.15">
      <c r="A42" s="191" t="s">
        <v>118</v>
      </c>
      <c r="B42" s="192" t="s">
        <v>119</v>
      </c>
      <c r="C42" s="212" t="s">
        <v>81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3"/>
      <c r="AC42" s="14"/>
      <c r="AD42" s="155">
        <f t="shared" si="6"/>
        <v>0</v>
      </c>
      <c r="AE42" s="66">
        <v>174.88</v>
      </c>
      <c r="AF42" s="57">
        <f t="shared" si="7"/>
        <v>174.88</v>
      </c>
      <c r="AG42" s="22"/>
      <c r="AH42" s="22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55">
        <f t="shared" si="8"/>
        <v>0</v>
      </c>
      <c r="BF42" s="66">
        <v>157.77000000000001</v>
      </c>
      <c r="BG42" s="57">
        <f t="shared" si="9"/>
        <v>157.77000000000001</v>
      </c>
      <c r="BH42" s="57">
        <f t="shared" si="10"/>
        <v>174.88</v>
      </c>
      <c r="BI42" s="76">
        <f t="shared" si="11"/>
        <v>332.65</v>
      </c>
      <c r="BJ42" s="88">
        <v>14</v>
      </c>
    </row>
    <row r="43" spans="1:62" ht="20" customHeight="1" x14ac:dyDescent="0.15">
      <c r="A43" s="205">
        <v>4797</v>
      </c>
      <c r="B43" s="196" t="s">
        <v>122</v>
      </c>
      <c r="C43" s="196" t="s">
        <v>73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3"/>
      <c r="AC43" s="14"/>
      <c r="AD43" s="155">
        <f t="shared" si="6"/>
        <v>0</v>
      </c>
      <c r="AE43" s="71">
        <v>187.33</v>
      </c>
      <c r="AF43" s="57">
        <f t="shared" si="7"/>
        <v>187.33</v>
      </c>
      <c r="AG43" s="22"/>
      <c r="AH43" s="22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55">
        <f t="shared" si="8"/>
        <v>0</v>
      </c>
      <c r="BF43" s="71">
        <v>156.62</v>
      </c>
      <c r="BG43" s="57">
        <f t="shared" si="9"/>
        <v>156.62</v>
      </c>
      <c r="BH43" s="57">
        <f t="shared" si="10"/>
        <v>187.33</v>
      </c>
      <c r="BI43" s="76">
        <f t="shared" si="11"/>
        <v>343.95000000000005</v>
      </c>
      <c r="BJ43" s="88">
        <v>15</v>
      </c>
    </row>
    <row r="44" spans="1:62" ht="20" customHeight="1" x14ac:dyDescent="0.15">
      <c r="A44" s="191">
        <v>3107</v>
      </c>
      <c r="B44" s="199" t="s">
        <v>19</v>
      </c>
      <c r="C44" s="199" t="s">
        <v>22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22"/>
      <c r="AC44" s="23"/>
      <c r="AD44" s="155">
        <f t="shared" si="6"/>
        <v>0</v>
      </c>
      <c r="AE44" s="66">
        <v>222.22</v>
      </c>
      <c r="AF44" s="57">
        <f t="shared" si="7"/>
        <v>222.22</v>
      </c>
      <c r="AG44" s="22"/>
      <c r="AH44" s="22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55">
        <f t="shared" si="8"/>
        <v>0</v>
      </c>
      <c r="BF44" s="66">
        <v>195.05</v>
      </c>
      <c r="BG44" s="57">
        <f t="shared" si="9"/>
        <v>195.05</v>
      </c>
      <c r="BH44" s="57">
        <f t="shared" si="10"/>
        <v>222.22</v>
      </c>
      <c r="BI44" s="76">
        <f t="shared" si="11"/>
        <v>417.27</v>
      </c>
      <c r="BJ44" s="88">
        <v>16</v>
      </c>
    </row>
    <row r="45" spans="1:62" ht="20" customHeight="1" x14ac:dyDescent="0.15">
      <c r="A45" s="125">
        <v>4169</v>
      </c>
      <c r="B45" s="138" t="s">
        <v>188</v>
      </c>
      <c r="C45" s="101" t="s">
        <v>49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22"/>
      <c r="AC45" s="23"/>
      <c r="AD45" s="155">
        <f t="shared" si="6"/>
        <v>0</v>
      </c>
      <c r="AE45" s="66">
        <v>247.86</v>
      </c>
      <c r="AF45" s="57">
        <f t="shared" si="7"/>
        <v>247.86</v>
      </c>
      <c r="AG45" s="22"/>
      <c r="AH45" s="22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55">
        <f t="shared" si="8"/>
        <v>0</v>
      </c>
      <c r="BF45" s="66">
        <v>223.26</v>
      </c>
      <c r="BG45" s="57">
        <f t="shared" si="9"/>
        <v>223.26</v>
      </c>
      <c r="BH45" s="57">
        <f t="shared" si="10"/>
        <v>247.86</v>
      </c>
      <c r="BI45" s="76">
        <f t="shared" si="11"/>
        <v>471.12</v>
      </c>
      <c r="BJ45" s="88">
        <v>17</v>
      </c>
    </row>
    <row r="46" spans="1:62" ht="20" customHeight="1" x14ac:dyDescent="0.15">
      <c r="A46" s="191">
        <v>299</v>
      </c>
      <c r="B46" s="192" t="s">
        <v>93</v>
      </c>
      <c r="C46" s="196" t="s">
        <v>117</v>
      </c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>
        <v>5</v>
      </c>
      <c r="AB46" s="13"/>
      <c r="AC46" s="14"/>
      <c r="AD46" s="155">
        <f t="shared" si="6"/>
        <v>5</v>
      </c>
      <c r="AE46" s="66">
        <v>166.84</v>
      </c>
      <c r="AF46" s="57">
        <f t="shared" si="7"/>
        <v>171.84</v>
      </c>
      <c r="AG46" s="22"/>
      <c r="AH46" s="22"/>
      <c r="AI46" s="146"/>
      <c r="AJ46" s="146"/>
      <c r="AK46" s="146"/>
      <c r="AL46" s="146"/>
      <c r="AM46" s="146"/>
      <c r="AN46" s="146"/>
      <c r="AO46" s="146"/>
      <c r="AP46" s="227" t="s">
        <v>203</v>
      </c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55">
        <f t="shared" si="8"/>
        <v>0</v>
      </c>
      <c r="BF46" s="66">
        <v>555</v>
      </c>
      <c r="BG46" s="57">
        <f t="shared" si="9"/>
        <v>555</v>
      </c>
      <c r="BH46" s="57">
        <f t="shared" si="10"/>
        <v>171.84</v>
      </c>
      <c r="BI46" s="76">
        <f t="shared" si="11"/>
        <v>726.84</v>
      </c>
      <c r="BJ46" s="88">
        <v>18</v>
      </c>
    </row>
    <row r="47" spans="1:62" ht="20" customHeight="1" x14ac:dyDescent="0.15">
      <c r="A47" s="191">
        <v>4631</v>
      </c>
      <c r="B47" s="192" t="s">
        <v>120</v>
      </c>
      <c r="C47" s="196" t="s">
        <v>71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22"/>
      <c r="AC47" s="23"/>
      <c r="AD47" s="155">
        <f t="shared" si="6"/>
        <v>0</v>
      </c>
      <c r="AE47" s="66">
        <v>888</v>
      </c>
      <c r="AF47" s="57">
        <f t="shared" si="7"/>
        <v>888</v>
      </c>
      <c r="AG47" s="22"/>
      <c r="AH47" s="22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55">
        <f t="shared" si="8"/>
        <v>0</v>
      </c>
      <c r="BF47" s="66">
        <v>999</v>
      </c>
      <c r="BG47" s="57">
        <f t="shared" si="9"/>
        <v>999</v>
      </c>
      <c r="BH47" s="57">
        <f t="shared" si="10"/>
        <v>888</v>
      </c>
      <c r="BI47" s="76">
        <f t="shared" si="11"/>
        <v>1887</v>
      </c>
      <c r="BJ47" s="88">
        <v>19</v>
      </c>
    </row>
    <row r="48" spans="1:62" ht="20" customHeight="1" x14ac:dyDescent="0.15">
      <c r="A48" s="125">
        <v>777</v>
      </c>
      <c r="B48" s="126" t="s">
        <v>156</v>
      </c>
      <c r="C48" s="33" t="s">
        <v>157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3"/>
      <c r="AC48" s="14"/>
      <c r="AD48" s="155">
        <f t="shared" si="6"/>
        <v>0</v>
      </c>
      <c r="AE48" s="66">
        <v>999</v>
      </c>
      <c r="AF48" s="57">
        <f t="shared" si="7"/>
        <v>999</v>
      </c>
      <c r="AG48" s="22"/>
      <c r="AH48" s="22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55">
        <f t="shared" si="8"/>
        <v>0</v>
      </c>
      <c r="BF48" s="66">
        <v>999</v>
      </c>
      <c r="BG48" s="57">
        <f t="shared" si="9"/>
        <v>999</v>
      </c>
      <c r="BH48" s="57">
        <f t="shared" si="10"/>
        <v>999</v>
      </c>
      <c r="BI48" s="76">
        <f t="shared" si="11"/>
        <v>1998</v>
      </c>
      <c r="BJ48" s="88">
        <v>20</v>
      </c>
    </row>
    <row r="49" spans="1:122" ht="20" customHeight="1" thickBot="1" x14ac:dyDescent="0.2">
      <c r="A49" s="161"/>
      <c r="B49" s="162"/>
      <c r="C49" s="202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98"/>
      <c r="AC49" s="99"/>
      <c r="AD49" s="157">
        <f t="shared" ref="AD49" si="12">SUM(D49:AA49)</f>
        <v>0</v>
      </c>
      <c r="AE49" s="153"/>
      <c r="AF49" s="68">
        <f t="shared" ref="AF49" si="13">SUM(AD49:AE49)</f>
        <v>0</v>
      </c>
      <c r="AG49" s="31"/>
      <c r="AH49" s="31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7">
        <f t="shared" ref="BE49" si="14">SUM(AI49:BD49)</f>
        <v>0</v>
      </c>
      <c r="BF49" s="67"/>
      <c r="BG49" s="68">
        <f t="shared" ref="BG49" si="15">SUM(BE49:BF49)</f>
        <v>0</v>
      </c>
      <c r="BH49" s="68">
        <f t="shared" si="10"/>
        <v>0</v>
      </c>
      <c r="BI49" s="82">
        <f t="shared" ref="BI49" si="16">SUM(BG49:BH49)</f>
        <v>0</v>
      </c>
      <c r="BJ49" s="90"/>
    </row>
    <row r="50" spans="1:122" s="7" customFormat="1" ht="33" customHeight="1" thickTop="1" thickBot="1" x14ac:dyDescent="0.25">
      <c r="A50" s="4"/>
      <c r="B50" s="4"/>
      <c r="C50" s="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4"/>
      <c r="AC50" s="5"/>
      <c r="AD50" s="72"/>
      <c r="AE50" s="72"/>
      <c r="AF50" s="69"/>
      <c r="AG50" s="4"/>
      <c r="AH50" s="4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72"/>
      <c r="BF50" s="72"/>
      <c r="BG50" s="69"/>
      <c r="BH50" s="69"/>
      <c r="BI50" s="83"/>
      <c r="BJ50" s="85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</row>
    <row r="51" spans="1:122" s="46" customFormat="1" ht="20" customHeight="1" thickTop="1" thickBot="1" x14ac:dyDescent="0.3">
      <c r="A51" s="43"/>
      <c r="B51" s="44" t="s">
        <v>18</v>
      </c>
      <c r="C51" s="44"/>
      <c r="D51" s="44" t="s">
        <v>7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5"/>
      <c r="AC51" s="45"/>
      <c r="AD51" s="60"/>
      <c r="AE51" s="60"/>
      <c r="AF51" s="53"/>
      <c r="AG51" s="44"/>
      <c r="AH51" s="44"/>
      <c r="AI51" s="44" t="s">
        <v>8</v>
      </c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60"/>
      <c r="BF51" s="60"/>
      <c r="BG51" s="53"/>
      <c r="BH51" s="53"/>
      <c r="BI51" s="74"/>
      <c r="BJ51" s="86"/>
    </row>
    <row r="52" spans="1:122" ht="93" customHeight="1" thickBot="1" x14ac:dyDescent="0.3">
      <c r="A52" s="186"/>
      <c r="B52" s="187" t="s">
        <v>16</v>
      </c>
      <c r="C52" s="188"/>
      <c r="D52" s="17"/>
      <c r="E52" s="17">
        <v>1</v>
      </c>
      <c r="F52" s="17">
        <v>2</v>
      </c>
      <c r="G52" s="17" t="s">
        <v>167</v>
      </c>
      <c r="H52" s="17" t="s">
        <v>168</v>
      </c>
      <c r="I52" s="17" t="s">
        <v>169</v>
      </c>
      <c r="J52" s="17" t="s">
        <v>170</v>
      </c>
      <c r="K52" s="17">
        <v>4</v>
      </c>
      <c r="L52" s="17">
        <v>5</v>
      </c>
      <c r="M52" s="17">
        <v>6</v>
      </c>
      <c r="N52" s="17" t="s">
        <v>171</v>
      </c>
      <c r="O52" s="17" t="s">
        <v>172</v>
      </c>
      <c r="P52" s="17" t="s">
        <v>173</v>
      </c>
      <c r="Q52" s="17" t="s">
        <v>174</v>
      </c>
      <c r="R52" s="17" t="s">
        <v>175</v>
      </c>
      <c r="S52" s="17">
        <v>8</v>
      </c>
      <c r="T52" s="17">
        <v>9</v>
      </c>
      <c r="U52" s="17">
        <v>10</v>
      </c>
      <c r="V52" s="17" t="s">
        <v>147</v>
      </c>
      <c r="W52" s="17" t="s">
        <v>144</v>
      </c>
      <c r="X52" s="17" t="s">
        <v>145</v>
      </c>
      <c r="Y52" s="17" t="s">
        <v>146</v>
      </c>
      <c r="Z52" s="17">
        <v>12</v>
      </c>
      <c r="AA52" s="17">
        <v>13</v>
      </c>
      <c r="AB52" s="19" t="s">
        <v>5</v>
      </c>
      <c r="AC52" s="19" t="s">
        <v>6</v>
      </c>
      <c r="AD52" s="61" t="s">
        <v>0</v>
      </c>
      <c r="AE52" s="63" t="s">
        <v>1</v>
      </c>
      <c r="AF52" s="55" t="s">
        <v>4</v>
      </c>
      <c r="AG52" s="20"/>
      <c r="AH52" s="17">
        <v>1</v>
      </c>
      <c r="AI52" s="17">
        <v>2</v>
      </c>
      <c r="AJ52" s="17" t="s">
        <v>167</v>
      </c>
      <c r="AK52" s="17" t="s">
        <v>168</v>
      </c>
      <c r="AL52" s="17" t="s">
        <v>169</v>
      </c>
      <c r="AM52" s="17" t="s">
        <v>170</v>
      </c>
      <c r="AN52" s="17">
        <v>4</v>
      </c>
      <c r="AO52" s="17">
        <v>5</v>
      </c>
      <c r="AP52" s="17">
        <v>6</v>
      </c>
      <c r="AQ52" s="17" t="s">
        <v>171</v>
      </c>
      <c r="AR52" s="17" t="s">
        <v>172</v>
      </c>
      <c r="AS52" s="17" t="s">
        <v>173</v>
      </c>
      <c r="AT52" s="17" t="s">
        <v>174</v>
      </c>
      <c r="AU52" s="17" t="s">
        <v>175</v>
      </c>
      <c r="AV52" s="17">
        <v>8</v>
      </c>
      <c r="AW52" s="17">
        <v>9</v>
      </c>
      <c r="AX52" s="17">
        <v>10</v>
      </c>
      <c r="AY52" s="17" t="s">
        <v>147</v>
      </c>
      <c r="AZ52" s="17" t="s">
        <v>144</v>
      </c>
      <c r="BA52" s="17" t="s">
        <v>145</v>
      </c>
      <c r="BB52" s="17" t="s">
        <v>146</v>
      </c>
      <c r="BC52" s="17">
        <v>12</v>
      </c>
      <c r="BD52" s="17">
        <v>13</v>
      </c>
      <c r="BE52" s="61" t="s">
        <v>9</v>
      </c>
      <c r="BF52" s="61" t="s">
        <v>2</v>
      </c>
      <c r="BG52" s="54" t="s">
        <v>3</v>
      </c>
      <c r="BH52" s="54" t="s">
        <v>4</v>
      </c>
      <c r="BI52" s="75" t="s">
        <v>10</v>
      </c>
      <c r="BJ52" s="87" t="s">
        <v>11</v>
      </c>
    </row>
    <row r="53" spans="1:122" ht="20" customHeight="1" thickTop="1" x14ac:dyDescent="0.2">
      <c r="A53" s="191" t="s">
        <v>204</v>
      </c>
      <c r="B53" s="192" t="s">
        <v>80</v>
      </c>
      <c r="C53" s="192" t="s">
        <v>81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>
        <v>5</v>
      </c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29"/>
      <c r="AC53" s="30"/>
      <c r="AD53" s="154">
        <f t="shared" ref="AD53:AD60" si="17">SUM(D53:AA53)</f>
        <v>5</v>
      </c>
      <c r="AE53" s="65">
        <v>154.91</v>
      </c>
      <c r="AF53" s="56">
        <f t="shared" ref="AF53:AF59" si="18">SUM(AD53:AE53)</f>
        <v>159.91</v>
      </c>
      <c r="AG53" s="29"/>
      <c r="AH53" s="29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54">
        <f t="shared" ref="BE53:BE60" si="19">SUM(AI53:BD53)</f>
        <v>0</v>
      </c>
      <c r="BF53" s="65">
        <v>137.34</v>
      </c>
      <c r="BG53" s="56">
        <f>SUM(BE53:BF53)</f>
        <v>137.34</v>
      </c>
      <c r="BH53" s="56">
        <f>SUM(AF53)</f>
        <v>159.91</v>
      </c>
      <c r="BI53" s="109">
        <f>SUM(BG53:BH53)</f>
        <v>297.25</v>
      </c>
      <c r="BJ53" s="110">
        <v>1</v>
      </c>
      <c r="BK53" s="42"/>
    </row>
    <row r="54" spans="1:122" ht="20" customHeight="1" x14ac:dyDescent="0.2">
      <c r="A54" s="191">
        <v>5048</v>
      </c>
      <c r="B54" s="192" t="s">
        <v>62</v>
      </c>
      <c r="C54" s="192" t="s">
        <v>63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22"/>
      <c r="AC54" s="23"/>
      <c r="AD54" s="155">
        <f t="shared" si="17"/>
        <v>0</v>
      </c>
      <c r="AE54" s="71">
        <v>157.38</v>
      </c>
      <c r="AF54" s="57">
        <f t="shared" si="18"/>
        <v>157.38</v>
      </c>
      <c r="AG54" s="22"/>
      <c r="AH54" s="22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>
        <v>5</v>
      </c>
      <c r="AY54" s="146"/>
      <c r="AZ54" s="146"/>
      <c r="BA54" s="146"/>
      <c r="BB54" s="146"/>
      <c r="BC54" s="146"/>
      <c r="BD54" s="146"/>
      <c r="BE54" s="155">
        <f t="shared" si="19"/>
        <v>5</v>
      </c>
      <c r="BF54" s="71">
        <v>140.68</v>
      </c>
      <c r="BG54" s="57">
        <f>SUM(BE54:BF54)</f>
        <v>145.68</v>
      </c>
      <c r="BH54" s="57">
        <v>157.38</v>
      </c>
      <c r="BI54" s="76">
        <v>302.95999999999998</v>
      </c>
      <c r="BJ54" s="88">
        <v>2</v>
      </c>
      <c r="BK54" s="42"/>
    </row>
    <row r="55" spans="1:122" ht="20" customHeight="1" x14ac:dyDescent="0.15">
      <c r="A55" s="191" t="s">
        <v>82</v>
      </c>
      <c r="B55" s="192" t="s">
        <v>60</v>
      </c>
      <c r="C55" s="192" t="s">
        <v>61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>
        <v>5</v>
      </c>
      <c r="V55" s="146"/>
      <c r="W55" s="146"/>
      <c r="X55" s="146"/>
      <c r="Y55" s="146"/>
      <c r="Z55" s="146"/>
      <c r="AA55" s="146"/>
      <c r="AB55" s="22"/>
      <c r="AC55" s="23"/>
      <c r="AD55" s="155">
        <f t="shared" si="17"/>
        <v>5</v>
      </c>
      <c r="AE55" s="66">
        <v>166.75</v>
      </c>
      <c r="AF55" s="57">
        <f t="shared" si="18"/>
        <v>171.75</v>
      </c>
      <c r="AG55" s="22"/>
      <c r="AH55" s="22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>
        <v>5</v>
      </c>
      <c r="AU55" s="146"/>
      <c r="AV55" s="146"/>
      <c r="AW55" s="146"/>
      <c r="AX55" s="146"/>
      <c r="AY55" s="146"/>
      <c r="AZ55" s="146"/>
      <c r="BA55" s="146"/>
      <c r="BB55" s="146"/>
      <c r="BC55" s="146"/>
      <c r="BD55" s="146">
        <v>5</v>
      </c>
      <c r="BE55" s="155">
        <f t="shared" si="19"/>
        <v>10</v>
      </c>
      <c r="BF55" s="66">
        <v>135.85</v>
      </c>
      <c r="BG55" s="57">
        <f>SUM(BE55:BF55)</f>
        <v>145.85</v>
      </c>
      <c r="BH55" s="57">
        <f>SUM(AF55)</f>
        <v>171.75</v>
      </c>
      <c r="BI55" s="76">
        <f>SUM(BG55:BH55)</f>
        <v>317.60000000000002</v>
      </c>
      <c r="BJ55" s="88">
        <v>3</v>
      </c>
    </row>
    <row r="56" spans="1:122" ht="20" customHeight="1" x14ac:dyDescent="0.15">
      <c r="A56" s="125" t="s">
        <v>181</v>
      </c>
      <c r="B56" s="127" t="s">
        <v>179</v>
      </c>
      <c r="C56" s="34" t="s">
        <v>182</v>
      </c>
      <c r="D56" s="146"/>
      <c r="E56" s="146"/>
      <c r="F56" s="146"/>
      <c r="G56" s="146"/>
      <c r="H56" s="146"/>
      <c r="I56" s="146"/>
      <c r="J56" s="146"/>
      <c r="K56" s="146">
        <v>5</v>
      </c>
      <c r="L56" s="146"/>
      <c r="M56" s="146"/>
      <c r="N56" s="146"/>
      <c r="O56" s="146"/>
      <c r="P56" s="146"/>
      <c r="Q56" s="146"/>
      <c r="R56" s="146"/>
      <c r="S56" s="146">
        <v>5</v>
      </c>
      <c r="T56" s="146"/>
      <c r="U56" s="146"/>
      <c r="V56" s="146"/>
      <c r="W56" s="146"/>
      <c r="X56" s="146"/>
      <c r="Y56" s="146"/>
      <c r="Z56" s="146"/>
      <c r="AA56" s="146">
        <v>5</v>
      </c>
      <c r="AB56" s="22"/>
      <c r="AC56" s="23"/>
      <c r="AD56" s="155">
        <f t="shared" si="17"/>
        <v>15</v>
      </c>
      <c r="AE56" s="66">
        <v>161.13999999999999</v>
      </c>
      <c r="AF56" s="57">
        <f t="shared" si="18"/>
        <v>176.14</v>
      </c>
      <c r="AG56" s="22"/>
      <c r="AH56" s="22"/>
      <c r="AI56" s="146"/>
      <c r="AJ56" s="146"/>
      <c r="AK56" s="146"/>
      <c r="AL56" s="146"/>
      <c r="AM56" s="146"/>
      <c r="AN56" s="146">
        <v>5</v>
      </c>
      <c r="AO56" s="146">
        <v>5</v>
      </c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55">
        <f t="shared" si="19"/>
        <v>10</v>
      </c>
      <c r="BF56" s="66">
        <v>140.38</v>
      </c>
      <c r="BG56" s="57">
        <f>SUM(BE56:BF56)</f>
        <v>150.38</v>
      </c>
      <c r="BH56" s="57">
        <v>176.14</v>
      </c>
      <c r="BI56" s="76">
        <v>326.52</v>
      </c>
      <c r="BJ56" s="88">
        <v>4</v>
      </c>
    </row>
    <row r="57" spans="1:122" ht="20" customHeight="1" x14ac:dyDescent="0.15">
      <c r="A57" s="213">
        <v>4329</v>
      </c>
      <c r="B57" s="214" t="s">
        <v>58</v>
      </c>
      <c r="C57" s="214" t="s">
        <v>59</v>
      </c>
      <c r="D57" s="146"/>
      <c r="E57" s="146"/>
      <c r="F57" s="146"/>
      <c r="G57" s="146"/>
      <c r="H57" s="146"/>
      <c r="I57" s="146"/>
      <c r="J57" s="146"/>
      <c r="K57" s="146"/>
      <c r="L57" s="146">
        <v>5</v>
      </c>
      <c r="M57" s="146">
        <v>5</v>
      </c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22"/>
      <c r="AC57" s="23"/>
      <c r="AD57" s="155">
        <f t="shared" si="17"/>
        <v>10</v>
      </c>
      <c r="AE57" s="66">
        <v>179</v>
      </c>
      <c r="AF57" s="57">
        <f t="shared" si="18"/>
        <v>189</v>
      </c>
      <c r="AG57" s="22"/>
      <c r="AH57" s="22"/>
      <c r="AI57" s="146"/>
      <c r="AJ57" s="146"/>
      <c r="AK57" s="146"/>
      <c r="AL57" s="146"/>
      <c r="AM57" s="146"/>
      <c r="AN57" s="146">
        <v>5</v>
      </c>
      <c r="AO57" s="146"/>
      <c r="AP57" s="146"/>
      <c r="AQ57" s="146"/>
      <c r="AR57" s="146">
        <v>5</v>
      </c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55">
        <f t="shared" si="19"/>
        <v>10</v>
      </c>
      <c r="BF57" s="66">
        <v>158.24</v>
      </c>
      <c r="BG57" s="57">
        <f>SUM(BE57:BF57)</f>
        <v>168.24</v>
      </c>
      <c r="BH57" s="57">
        <f>SUM(AF57)</f>
        <v>189</v>
      </c>
      <c r="BI57" s="76">
        <f>SUM(BG57:BH57)</f>
        <v>357.24</v>
      </c>
      <c r="BJ57" s="88">
        <v>5</v>
      </c>
    </row>
    <row r="58" spans="1:122" ht="20" customHeight="1" x14ac:dyDescent="0.15">
      <c r="A58" s="191">
        <v>988</v>
      </c>
      <c r="B58" s="196" t="s">
        <v>158</v>
      </c>
      <c r="C58" s="196" t="s">
        <v>159</v>
      </c>
      <c r="D58" s="146"/>
      <c r="E58" s="146">
        <v>5</v>
      </c>
      <c r="F58" s="146"/>
      <c r="G58" s="146"/>
      <c r="H58" s="146"/>
      <c r="I58" s="146"/>
      <c r="J58" s="146"/>
      <c r="K58" s="146"/>
      <c r="L58" s="146"/>
      <c r="M58" s="146"/>
      <c r="N58" s="146"/>
      <c r="O58" s="146">
        <v>5</v>
      </c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>
        <v>5</v>
      </c>
      <c r="AB58" s="22"/>
      <c r="AC58" s="23"/>
      <c r="AD58" s="155">
        <f t="shared" si="17"/>
        <v>15</v>
      </c>
      <c r="AE58" s="66">
        <v>223.59</v>
      </c>
      <c r="AF58" s="57">
        <f t="shared" si="18"/>
        <v>238.59</v>
      </c>
      <c r="AG58" s="22"/>
      <c r="AH58" s="22"/>
      <c r="AI58" s="146"/>
      <c r="AJ58" s="146"/>
      <c r="AK58" s="146">
        <v>5</v>
      </c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55">
        <f t="shared" si="19"/>
        <v>5</v>
      </c>
      <c r="BF58" s="66">
        <v>193.36</v>
      </c>
      <c r="BG58" s="57">
        <v>198.36</v>
      </c>
      <c r="BH58" s="57">
        <v>238.59</v>
      </c>
      <c r="BI58" s="76">
        <v>436.95</v>
      </c>
      <c r="BJ58" s="88">
        <v>6</v>
      </c>
    </row>
    <row r="59" spans="1:122" ht="20" customHeight="1" x14ac:dyDescent="0.15">
      <c r="A59" s="191">
        <v>4631</v>
      </c>
      <c r="B59" s="192" t="s">
        <v>120</v>
      </c>
      <c r="C59" s="192" t="s">
        <v>71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22"/>
      <c r="AC59" s="23"/>
      <c r="AD59" s="155">
        <f t="shared" si="17"/>
        <v>0</v>
      </c>
      <c r="AE59" s="66">
        <v>999</v>
      </c>
      <c r="AF59" s="57">
        <f t="shared" si="18"/>
        <v>999</v>
      </c>
      <c r="AG59" s="22"/>
      <c r="AH59" s="22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55">
        <f t="shared" si="19"/>
        <v>0</v>
      </c>
      <c r="BF59" s="66">
        <v>999</v>
      </c>
      <c r="BG59" s="57">
        <f>SUM(BE59:BF59)</f>
        <v>999</v>
      </c>
      <c r="BH59" s="57">
        <f>SUM(AF59)</f>
        <v>999</v>
      </c>
      <c r="BI59" s="76">
        <f>SUM(BG59:BH59)</f>
        <v>1998</v>
      </c>
      <c r="BJ59" s="88">
        <v>7</v>
      </c>
    </row>
    <row r="60" spans="1:122" ht="20" customHeight="1" thickBot="1" x14ac:dyDescent="0.2">
      <c r="A60" s="123"/>
      <c r="B60" s="124"/>
      <c r="C60" s="122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31"/>
      <c r="AC60" s="32"/>
      <c r="AD60" s="157">
        <f t="shared" si="17"/>
        <v>0</v>
      </c>
      <c r="AE60" s="67"/>
      <c r="AF60" s="68">
        <f t="shared" ref="AF60" si="20">SUM(AD60:AE60)</f>
        <v>0</v>
      </c>
      <c r="AG60" s="31"/>
      <c r="AH60" s="31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7">
        <f t="shared" si="19"/>
        <v>0</v>
      </c>
      <c r="BF60" s="67"/>
      <c r="BG60" s="68">
        <f t="shared" ref="BG60" si="21">SUM(BE60:BF60)</f>
        <v>0</v>
      </c>
      <c r="BH60" s="68">
        <f>SUM(AF60)</f>
        <v>0</v>
      </c>
      <c r="BI60" s="82">
        <f>SUM(BG60:BH60)</f>
        <v>0</v>
      </c>
      <c r="BJ60" s="90"/>
    </row>
    <row r="61" spans="1:122" s="7" customFormat="1" ht="33" customHeight="1" thickTop="1" thickBot="1" x14ac:dyDescent="0.25">
      <c r="A61" s="12"/>
      <c r="B61" s="11"/>
      <c r="C61" s="1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4"/>
      <c r="AC61" s="5"/>
      <c r="AD61" s="72"/>
      <c r="AE61" s="72"/>
      <c r="AF61" s="69"/>
      <c r="AG61" s="4"/>
      <c r="AH61" s="4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72"/>
      <c r="BF61" s="72"/>
      <c r="BG61" s="69"/>
      <c r="BH61" s="69"/>
      <c r="BI61" s="83"/>
      <c r="BJ61" s="85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</row>
    <row r="62" spans="1:122" s="46" customFormat="1" ht="20" customHeight="1" thickTop="1" thickBot="1" x14ac:dyDescent="0.3">
      <c r="A62" s="43"/>
      <c r="B62" s="44" t="s">
        <v>13</v>
      </c>
      <c r="C62" s="44"/>
      <c r="D62" s="44" t="s">
        <v>7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5"/>
      <c r="AC62" s="45"/>
      <c r="AD62" s="60"/>
      <c r="AE62" s="60"/>
      <c r="AF62" s="53"/>
      <c r="AG62" s="44"/>
      <c r="AH62" s="44"/>
      <c r="AI62" s="44" t="s">
        <v>8</v>
      </c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60"/>
      <c r="BF62" s="60"/>
      <c r="BG62" s="53"/>
      <c r="BH62" s="53"/>
      <c r="BI62" s="74"/>
      <c r="BJ62" s="86"/>
    </row>
    <row r="63" spans="1:122" ht="93.75" customHeight="1" thickBot="1" x14ac:dyDescent="0.3">
      <c r="A63" s="186"/>
      <c r="B63" s="187" t="s">
        <v>16</v>
      </c>
      <c r="C63" s="188"/>
      <c r="D63" s="17"/>
      <c r="E63" s="17">
        <v>1</v>
      </c>
      <c r="F63" s="17">
        <v>2</v>
      </c>
      <c r="G63" s="17" t="s">
        <v>167</v>
      </c>
      <c r="H63" s="17" t="s">
        <v>168</v>
      </c>
      <c r="I63" s="17" t="s">
        <v>169</v>
      </c>
      <c r="J63" s="17" t="s">
        <v>170</v>
      </c>
      <c r="K63" s="17">
        <v>4</v>
      </c>
      <c r="L63" s="17">
        <v>5</v>
      </c>
      <c r="M63" s="17">
        <v>6</v>
      </c>
      <c r="N63" s="17" t="s">
        <v>171</v>
      </c>
      <c r="O63" s="17" t="s">
        <v>172</v>
      </c>
      <c r="P63" s="17" t="s">
        <v>173</v>
      </c>
      <c r="Q63" s="17" t="s">
        <v>174</v>
      </c>
      <c r="R63" s="17" t="s">
        <v>175</v>
      </c>
      <c r="S63" s="17">
        <v>8</v>
      </c>
      <c r="T63" s="17">
        <v>9</v>
      </c>
      <c r="U63" s="17">
        <v>10</v>
      </c>
      <c r="V63" s="17" t="s">
        <v>147</v>
      </c>
      <c r="W63" s="17" t="s">
        <v>144</v>
      </c>
      <c r="X63" s="17" t="s">
        <v>145</v>
      </c>
      <c r="Y63" s="17" t="s">
        <v>146</v>
      </c>
      <c r="Z63" s="17">
        <v>12</v>
      </c>
      <c r="AA63" s="17">
        <v>13</v>
      </c>
      <c r="AB63" s="19" t="s">
        <v>5</v>
      </c>
      <c r="AC63" s="19" t="s">
        <v>6</v>
      </c>
      <c r="AD63" s="61" t="s">
        <v>0</v>
      </c>
      <c r="AE63" s="63" t="s">
        <v>1</v>
      </c>
      <c r="AF63" s="55" t="s">
        <v>4</v>
      </c>
      <c r="AG63" s="20"/>
      <c r="AH63" s="17">
        <v>1</v>
      </c>
      <c r="AI63" s="17">
        <v>2</v>
      </c>
      <c r="AJ63" s="17" t="s">
        <v>167</v>
      </c>
      <c r="AK63" s="17" t="s">
        <v>168</v>
      </c>
      <c r="AL63" s="17" t="s">
        <v>169</v>
      </c>
      <c r="AM63" s="17" t="s">
        <v>170</v>
      </c>
      <c r="AN63" s="17">
        <v>4</v>
      </c>
      <c r="AO63" s="17">
        <v>5</v>
      </c>
      <c r="AP63" s="17">
        <v>6</v>
      </c>
      <c r="AQ63" s="17" t="s">
        <v>171</v>
      </c>
      <c r="AR63" s="17" t="s">
        <v>172</v>
      </c>
      <c r="AS63" s="17" t="s">
        <v>173</v>
      </c>
      <c r="AT63" s="17" t="s">
        <v>174</v>
      </c>
      <c r="AU63" s="17" t="s">
        <v>175</v>
      </c>
      <c r="AV63" s="17">
        <v>8</v>
      </c>
      <c r="AW63" s="17">
        <v>9</v>
      </c>
      <c r="AX63" s="17">
        <v>10</v>
      </c>
      <c r="AY63" s="17" t="s">
        <v>147</v>
      </c>
      <c r="AZ63" s="17" t="s">
        <v>144</v>
      </c>
      <c r="BA63" s="17" t="s">
        <v>145</v>
      </c>
      <c r="BB63" s="17" t="s">
        <v>146</v>
      </c>
      <c r="BC63" s="17">
        <v>12</v>
      </c>
      <c r="BD63" s="17">
        <v>13</v>
      </c>
      <c r="BE63" s="63" t="s">
        <v>9</v>
      </c>
      <c r="BF63" s="63" t="s">
        <v>2</v>
      </c>
      <c r="BG63" s="55" t="s">
        <v>3</v>
      </c>
      <c r="BH63" s="55" t="s">
        <v>4</v>
      </c>
      <c r="BI63" s="75" t="s">
        <v>10</v>
      </c>
      <c r="BJ63" s="87" t="s">
        <v>11</v>
      </c>
    </row>
    <row r="64" spans="1:122" ht="20" customHeight="1" thickTop="1" x14ac:dyDescent="0.2">
      <c r="A64" s="125">
        <v>4395</v>
      </c>
      <c r="B64" s="126" t="s">
        <v>36</v>
      </c>
      <c r="C64" s="33" t="s">
        <v>94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>
        <v>5</v>
      </c>
      <c r="U64" s="143"/>
      <c r="V64" s="143"/>
      <c r="W64" s="143"/>
      <c r="X64" s="143"/>
      <c r="Y64" s="143"/>
      <c r="Z64" s="143"/>
      <c r="AA64" s="143"/>
      <c r="AB64" s="29"/>
      <c r="AC64" s="30"/>
      <c r="AD64" s="154">
        <f t="shared" ref="AD64:AD84" si="22">SUM(D64:AA64)</f>
        <v>5</v>
      </c>
      <c r="AE64" s="65">
        <v>134.36000000000001</v>
      </c>
      <c r="AF64" s="56">
        <f t="shared" ref="AF64:AF84" si="23">SUM(AD64:AE64)</f>
        <v>139.36000000000001</v>
      </c>
      <c r="AG64" s="29"/>
      <c r="AH64" s="29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54">
        <f t="shared" ref="BE64:BE83" si="24">SUM(AI64:BD64)</f>
        <v>0</v>
      </c>
      <c r="BF64" s="78">
        <v>111.02</v>
      </c>
      <c r="BG64" s="56">
        <f t="shared" ref="BG64:BG84" si="25">SUM(BE64:BF64)</f>
        <v>111.02</v>
      </c>
      <c r="BH64" s="56">
        <f t="shared" ref="BH64:BH83" si="26">SUM(AF64)</f>
        <v>139.36000000000001</v>
      </c>
      <c r="BI64" s="109">
        <f t="shared" ref="BI64:BI84" si="27">SUM(BG64:BH64)</f>
        <v>250.38</v>
      </c>
      <c r="BJ64" s="110">
        <v>1</v>
      </c>
      <c r="BK64" s="42"/>
    </row>
    <row r="65" spans="1:63" ht="20" customHeight="1" x14ac:dyDescent="0.2">
      <c r="A65" s="191">
        <v>4020</v>
      </c>
      <c r="B65" s="196" t="s">
        <v>108</v>
      </c>
      <c r="C65" s="196" t="s">
        <v>53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22"/>
      <c r="AC65" s="23"/>
      <c r="AD65" s="155">
        <f t="shared" si="22"/>
        <v>0</v>
      </c>
      <c r="AE65" s="66">
        <v>138.66</v>
      </c>
      <c r="AF65" s="57">
        <f t="shared" si="23"/>
        <v>138.66</v>
      </c>
      <c r="AG65" s="22"/>
      <c r="AH65" s="22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55">
        <f t="shared" si="24"/>
        <v>0</v>
      </c>
      <c r="BF65" s="71">
        <v>120.24</v>
      </c>
      <c r="BG65" s="57">
        <f t="shared" si="25"/>
        <v>120.24</v>
      </c>
      <c r="BH65" s="57">
        <f t="shared" si="26"/>
        <v>138.66</v>
      </c>
      <c r="BI65" s="76">
        <f t="shared" si="27"/>
        <v>258.89999999999998</v>
      </c>
      <c r="BJ65" s="88">
        <v>2</v>
      </c>
      <c r="BK65" s="42"/>
    </row>
    <row r="66" spans="1:63" ht="20" customHeight="1" x14ac:dyDescent="0.2">
      <c r="A66" s="191" t="s">
        <v>111</v>
      </c>
      <c r="B66" s="195" t="s">
        <v>30</v>
      </c>
      <c r="C66" s="195" t="s">
        <v>26</v>
      </c>
      <c r="D66" s="147"/>
      <c r="E66" s="147"/>
      <c r="F66" s="147"/>
      <c r="G66" s="147"/>
      <c r="H66" s="147"/>
      <c r="I66" s="147"/>
      <c r="J66" s="147">
        <v>5</v>
      </c>
      <c r="K66" s="147">
        <v>5</v>
      </c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3"/>
      <c r="AC66" s="14"/>
      <c r="AD66" s="155">
        <f t="shared" si="22"/>
        <v>10</v>
      </c>
      <c r="AE66" s="66">
        <v>132.79</v>
      </c>
      <c r="AF66" s="57">
        <f t="shared" si="23"/>
        <v>142.79</v>
      </c>
      <c r="AG66" s="22"/>
      <c r="AH66" s="22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55">
        <f t="shared" si="24"/>
        <v>0</v>
      </c>
      <c r="BF66" s="71">
        <v>117.17</v>
      </c>
      <c r="BG66" s="57">
        <f t="shared" si="25"/>
        <v>117.17</v>
      </c>
      <c r="BH66" s="57">
        <f t="shared" si="26"/>
        <v>142.79</v>
      </c>
      <c r="BI66" s="76">
        <f t="shared" si="27"/>
        <v>259.95999999999998</v>
      </c>
      <c r="BJ66" s="88">
        <v>3</v>
      </c>
      <c r="BK66" s="42"/>
    </row>
    <row r="67" spans="1:63" ht="20" customHeight="1" x14ac:dyDescent="0.2">
      <c r="A67" s="191">
        <v>4640</v>
      </c>
      <c r="B67" s="199" t="s">
        <v>95</v>
      </c>
      <c r="C67" s="199" t="s">
        <v>46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>
        <v>5</v>
      </c>
      <c r="AB67" s="40"/>
      <c r="AC67" s="41"/>
      <c r="AD67" s="156">
        <f t="shared" si="22"/>
        <v>5</v>
      </c>
      <c r="AE67" s="79">
        <v>129.81</v>
      </c>
      <c r="AF67" s="92">
        <f t="shared" si="23"/>
        <v>134.81</v>
      </c>
      <c r="AG67" s="25"/>
      <c r="AH67" s="25"/>
      <c r="AI67" s="145"/>
      <c r="AJ67" s="145"/>
      <c r="AK67" s="145"/>
      <c r="AL67" s="145"/>
      <c r="AM67" s="145"/>
      <c r="AN67" s="145"/>
      <c r="AO67" s="145"/>
      <c r="AP67" s="145">
        <v>5</v>
      </c>
      <c r="AQ67" s="145"/>
      <c r="AR67" s="145"/>
      <c r="AS67" s="145"/>
      <c r="AT67" s="145"/>
      <c r="AU67" s="145"/>
      <c r="AV67" s="145"/>
      <c r="AW67" s="145">
        <v>5</v>
      </c>
      <c r="AX67" s="145"/>
      <c r="AY67" s="145"/>
      <c r="AZ67" s="145"/>
      <c r="BA67" s="145"/>
      <c r="BB67" s="145"/>
      <c r="BC67" s="145"/>
      <c r="BD67" s="145"/>
      <c r="BE67" s="156">
        <f t="shared" si="24"/>
        <v>10</v>
      </c>
      <c r="BF67" s="79">
        <v>115.33</v>
      </c>
      <c r="BG67" s="92">
        <f t="shared" si="25"/>
        <v>125.33</v>
      </c>
      <c r="BH67" s="92">
        <f t="shared" si="26"/>
        <v>134.81</v>
      </c>
      <c r="BI67" s="93">
        <f t="shared" si="27"/>
        <v>260.14</v>
      </c>
      <c r="BJ67" s="88">
        <v>4</v>
      </c>
      <c r="BK67" s="42"/>
    </row>
    <row r="68" spans="1:63" ht="20" customHeight="1" x14ac:dyDescent="0.2">
      <c r="A68" s="191">
        <v>1232</v>
      </c>
      <c r="B68" s="192" t="s">
        <v>162</v>
      </c>
      <c r="C68" s="196" t="s">
        <v>54</v>
      </c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3"/>
      <c r="AC68" s="14"/>
      <c r="AD68" s="155">
        <f t="shared" si="22"/>
        <v>0</v>
      </c>
      <c r="AE68" s="66">
        <v>142.63999999999999</v>
      </c>
      <c r="AF68" s="57">
        <f t="shared" si="23"/>
        <v>142.63999999999999</v>
      </c>
      <c r="AG68" s="22"/>
      <c r="AH68" s="22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55">
        <f t="shared" si="24"/>
        <v>0</v>
      </c>
      <c r="BF68" s="71">
        <v>127.05</v>
      </c>
      <c r="BG68" s="57">
        <f t="shared" si="25"/>
        <v>127.05</v>
      </c>
      <c r="BH68" s="57">
        <f t="shared" si="26"/>
        <v>142.63999999999999</v>
      </c>
      <c r="BI68" s="76">
        <f t="shared" si="27"/>
        <v>269.69</v>
      </c>
      <c r="BJ68" s="88">
        <v>5</v>
      </c>
      <c r="BK68" s="42"/>
    </row>
    <row r="69" spans="1:63" ht="20" customHeight="1" x14ac:dyDescent="0.15">
      <c r="A69" s="125">
        <v>1309</v>
      </c>
      <c r="B69" s="126" t="s">
        <v>184</v>
      </c>
      <c r="C69" s="33" t="s">
        <v>185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>
        <v>5</v>
      </c>
      <c r="AB69" s="22"/>
      <c r="AC69" s="23"/>
      <c r="AD69" s="155">
        <f t="shared" si="22"/>
        <v>5</v>
      </c>
      <c r="AE69" s="66">
        <v>134.01</v>
      </c>
      <c r="AF69" s="57">
        <f t="shared" si="23"/>
        <v>139.01</v>
      </c>
      <c r="AG69" s="22"/>
      <c r="AH69" s="22"/>
      <c r="AI69" s="146"/>
      <c r="AJ69" s="146"/>
      <c r="AK69" s="146"/>
      <c r="AL69" s="146"/>
      <c r="AM69" s="146"/>
      <c r="AN69" s="146">
        <v>5</v>
      </c>
      <c r="AO69" s="146"/>
      <c r="AP69" s="146"/>
      <c r="AQ69" s="146"/>
      <c r="AR69" s="146"/>
      <c r="AS69" s="146"/>
      <c r="AT69" s="146"/>
      <c r="AU69" s="146"/>
      <c r="AV69" s="146">
        <v>5</v>
      </c>
      <c r="AW69" s="146"/>
      <c r="AX69" s="146"/>
      <c r="AY69" s="146"/>
      <c r="AZ69" s="146"/>
      <c r="BA69" s="146"/>
      <c r="BB69" s="146"/>
      <c r="BC69" s="146">
        <v>5</v>
      </c>
      <c r="BD69" s="146"/>
      <c r="BE69" s="155">
        <f t="shared" si="24"/>
        <v>15</v>
      </c>
      <c r="BF69" s="71">
        <v>121.05</v>
      </c>
      <c r="BG69" s="57">
        <f t="shared" si="25"/>
        <v>136.05000000000001</v>
      </c>
      <c r="BH69" s="57">
        <f t="shared" si="26"/>
        <v>139.01</v>
      </c>
      <c r="BI69" s="76">
        <f t="shared" si="27"/>
        <v>275.06</v>
      </c>
      <c r="BJ69" s="88">
        <v>6</v>
      </c>
    </row>
    <row r="70" spans="1:63" ht="20" customHeight="1" x14ac:dyDescent="0.15">
      <c r="A70" s="191">
        <v>310</v>
      </c>
      <c r="B70" s="192" t="s">
        <v>38</v>
      </c>
      <c r="C70" s="196" t="s">
        <v>40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>
        <v>5</v>
      </c>
      <c r="U70" s="146"/>
      <c r="V70" s="146"/>
      <c r="W70" s="146"/>
      <c r="X70" s="146"/>
      <c r="Y70" s="146"/>
      <c r="Z70" s="146"/>
      <c r="AA70" s="146"/>
      <c r="AB70" s="22"/>
      <c r="AC70" s="23"/>
      <c r="AD70" s="155">
        <f t="shared" si="22"/>
        <v>5</v>
      </c>
      <c r="AE70" s="66">
        <v>146.38</v>
      </c>
      <c r="AF70" s="57">
        <f t="shared" si="23"/>
        <v>151.38</v>
      </c>
      <c r="AG70" s="22"/>
      <c r="AH70" s="22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>
        <v>5</v>
      </c>
      <c r="AX70" s="146"/>
      <c r="AY70" s="146"/>
      <c r="AZ70" s="146"/>
      <c r="BA70" s="146"/>
      <c r="BB70" s="146"/>
      <c r="BC70" s="146"/>
      <c r="BD70" s="146"/>
      <c r="BE70" s="155">
        <f t="shared" si="24"/>
        <v>5</v>
      </c>
      <c r="BF70" s="71">
        <v>128.56</v>
      </c>
      <c r="BG70" s="57">
        <f t="shared" si="25"/>
        <v>133.56</v>
      </c>
      <c r="BH70" s="57">
        <f t="shared" si="26"/>
        <v>151.38</v>
      </c>
      <c r="BI70" s="76">
        <f t="shared" si="27"/>
        <v>284.94</v>
      </c>
      <c r="BJ70" s="88">
        <v>7</v>
      </c>
    </row>
    <row r="71" spans="1:63" ht="20" customHeight="1" x14ac:dyDescent="0.15">
      <c r="A71" s="191">
        <v>1232</v>
      </c>
      <c r="B71" s="192" t="s">
        <v>210</v>
      </c>
      <c r="C71" s="196" t="s">
        <v>54</v>
      </c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3"/>
      <c r="AC71" s="14"/>
      <c r="AD71" s="155">
        <f t="shared" si="22"/>
        <v>0</v>
      </c>
      <c r="AE71" s="66">
        <v>148.9</v>
      </c>
      <c r="AF71" s="57">
        <f t="shared" si="23"/>
        <v>148.9</v>
      </c>
      <c r="AG71" s="22"/>
      <c r="AH71" s="22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>
        <v>5</v>
      </c>
      <c r="AU71" s="146"/>
      <c r="AV71" s="146"/>
      <c r="AW71" s="146"/>
      <c r="AX71" s="146"/>
      <c r="AY71" s="146"/>
      <c r="AZ71" s="146"/>
      <c r="BA71" s="146"/>
      <c r="BB71" s="146"/>
      <c r="BC71" s="146"/>
      <c r="BD71" s="146">
        <v>5</v>
      </c>
      <c r="BE71" s="155">
        <f t="shared" si="24"/>
        <v>10</v>
      </c>
      <c r="BF71" s="71">
        <v>134.68</v>
      </c>
      <c r="BG71" s="57">
        <f t="shared" si="25"/>
        <v>144.68</v>
      </c>
      <c r="BH71" s="57">
        <f t="shared" si="26"/>
        <v>148.9</v>
      </c>
      <c r="BI71" s="76">
        <f t="shared" si="27"/>
        <v>293.58000000000004</v>
      </c>
      <c r="BJ71" s="88">
        <v>8</v>
      </c>
    </row>
    <row r="72" spans="1:63" ht="20" customHeight="1" x14ac:dyDescent="0.15">
      <c r="A72" s="191">
        <v>2065</v>
      </c>
      <c r="B72" s="192" t="s">
        <v>113</v>
      </c>
      <c r="C72" s="196" t="s">
        <v>91</v>
      </c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22"/>
      <c r="AC72" s="23"/>
      <c r="AD72" s="155">
        <f t="shared" si="22"/>
        <v>0</v>
      </c>
      <c r="AE72" s="66">
        <v>157.16999999999999</v>
      </c>
      <c r="AF72" s="57">
        <f t="shared" si="23"/>
        <v>157.16999999999999</v>
      </c>
      <c r="AG72" s="22"/>
      <c r="AH72" s="22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>
        <v>5</v>
      </c>
      <c r="BD72" s="146"/>
      <c r="BE72" s="155">
        <f t="shared" si="24"/>
        <v>5</v>
      </c>
      <c r="BF72" s="71">
        <v>140.47999999999999</v>
      </c>
      <c r="BG72" s="57">
        <f t="shared" si="25"/>
        <v>145.47999999999999</v>
      </c>
      <c r="BH72" s="57">
        <f t="shared" si="26"/>
        <v>157.16999999999999</v>
      </c>
      <c r="BI72" s="76">
        <f t="shared" si="27"/>
        <v>302.64999999999998</v>
      </c>
      <c r="BJ72" s="88">
        <v>9</v>
      </c>
    </row>
    <row r="73" spans="1:63" ht="20" customHeight="1" x14ac:dyDescent="0.15">
      <c r="A73" s="139">
        <v>1616</v>
      </c>
      <c r="B73" s="140" t="s">
        <v>191</v>
      </c>
      <c r="C73" s="118" t="s">
        <v>70</v>
      </c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3"/>
      <c r="AC73" s="14"/>
      <c r="AD73" s="155">
        <f t="shared" si="22"/>
        <v>0</v>
      </c>
      <c r="AE73" s="66">
        <v>158.55000000000001</v>
      </c>
      <c r="AF73" s="57">
        <f t="shared" si="23"/>
        <v>158.55000000000001</v>
      </c>
      <c r="AG73" s="22"/>
      <c r="AH73" s="22"/>
      <c r="AI73" s="146"/>
      <c r="AJ73" s="146"/>
      <c r="AK73" s="146"/>
      <c r="AL73" s="146"/>
      <c r="AM73" s="146"/>
      <c r="AN73" s="146">
        <v>5</v>
      </c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55">
        <f t="shared" si="24"/>
        <v>5</v>
      </c>
      <c r="BF73" s="71">
        <v>143.44999999999999</v>
      </c>
      <c r="BG73" s="57">
        <f t="shared" si="25"/>
        <v>148.44999999999999</v>
      </c>
      <c r="BH73" s="57">
        <f t="shared" si="26"/>
        <v>158.55000000000001</v>
      </c>
      <c r="BI73" s="76">
        <f t="shared" si="27"/>
        <v>307</v>
      </c>
      <c r="BJ73" s="88">
        <v>10</v>
      </c>
    </row>
    <row r="74" spans="1:63" ht="20" customHeight="1" x14ac:dyDescent="0.15">
      <c r="A74" s="125">
        <v>3959</v>
      </c>
      <c r="B74" s="126" t="s">
        <v>149</v>
      </c>
      <c r="C74" s="126" t="s">
        <v>41</v>
      </c>
      <c r="D74" s="146"/>
      <c r="E74" s="146"/>
      <c r="F74" s="146"/>
      <c r="G74" s="146"/>
      <c r="H74" s="146">
        <v>5</v>
      </c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>
        <v>5</v>
      </c>
      <c r="T74" s="146"/>
      <c r="U74" s="146"/>
      <c r="V74" s="146"/>
      <c r="W74" s="146"/>
      <c r="X74" s="146"/>
      <c r="Y74" s="146"/>
      <c r="Z74" s="146"/>
      <c r="AA74" s="146">
        <v>5</v>
      </c>
      <c r="AB74" s="22"/>
      <c r="AC74" s="23"/>
      <c r="AD74" s="155">
        <f t="shared" si="22"/>
        <v>15</v>
      </c>
      <c r="AE74" s="66">
        <v>159.78</v>
      </c>
      <c r="AF74" s="57">
        <f t="shared" si="23"/>
        <v>174.78</v>
      </c>
      <c r="AG74" s="22"/>
      <c r="AH74" s="22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55">
        <f t="shared" si="24"/>
        <v>0</v>
      </c>
      <c r="BF74" s="71">
        <v>136.25</v>
      </c>
      <c r="BG74" s="57">
        <f t="shared" si="25"/>
        <v>136.25</v>
      </c>
      <c r="BH74" s="57">
        <f t="shared" si="26"/>
        <v>174.78</v>
      </c>
      <c r="BI74" s="76">
        <f t="shared" si="27"/>
        <v>311.02999999999997</v>
      </c>
      <c r="BJ74" s="88">
        <v>11</v>
      </c>
    </row>
    <row r="75" spans="1:63" ht="20" customHeight="1" x14ac:dyDescent="0.15">
      <c r="A75" s="200">
        <v>1811</v>
      </c>
      <c r="B75" s="199" t="s">
        <v>29</v>
      </c>
      <c r="C75" s="199" t="s">
        <v>21</v>
      </c>
      <c r="D75" s="146"/>
      <c r="E75" s="146"/>
      <c r="F75" s="146"/>
      <c r="G75" s="146"/>
      <c r="H75" s="146"/>
      <c r="I75" s="146"/>
      <c r="J75" s="146"/>
      <c r="K75" s="146">
        <v>5</v>
      </c>
      <c r="L75" s="146"/>
      <c r="M75" s="146"/>
      <c r="N75" s="146"/>
      <c r="O75" s="146"/>
      <c r="P75" s="146"/>
      <c r="Q75" s="146"/>
      <c r="R75" s="146">
        <v>5</v>
      </c>
      <c r="S75" s="146"/>
      <c r="T75" s="146"/>
      <c r="U75" s="146">
        <v>5</v>
      </c>
      <c r="V75" s="146"/>
      <c r="W75" s="146"/>
      <c r="X75" s="146"/>
      <c r="Y75" s="146"/>
      <c r="Z75" s="146"/>
      <c r="AA75" s="146"/>
      <c r="AB75" s="22"/>
      <c r="AC75" s="23"/>
      <c r="AD75" s="155">
        <f t="shared" si="22"/>
        <v>15</v>
      </c>
      <c r="AE75" s="66">
        <v>156.22999999999999</v>
      </c>
      <c r="AF75" s="57">
        <f t="shared" si="23"/>
        <v>171.23</v>
      </c>
      <c r="AG75" s="22"/>
      <c r="AH75" s="22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>
        <v>5</v>
      </c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55">
        <f t="shared" si="24"/>
        <v>5</v>
      </c>
      <c r="BF75" s="71">
        <v>144.94999999999999</v>
      </c>
      <c r="BG75" s="57">
        <f t="shared" si="25"/>
        <v>149.94999999999999</v>
      </c>
      <c r="BH75" s="57">
        <f t="shared" si="26"/>
        <v>171.23</v>
      </c>
      <c r="BI75" s="76">
        <f t="shared" si="27"/>
        <v>321.17999999999995</v>
      </c>
      <c r="BJ75" s="88">
        <v>12</v>
      </c>
    </row>
    <row r="76" spans="1:63" ht="20" customHeight="1" x14ac:dyDescent="0.15">
      <c r="A76" s="125">
        <v>1688</v>
      </c>
      <c r="B76" s="138" t="s">
        <v>194</v>
      </c>
      <c r="C76" s="103" t="s">
        <v>195</v>
      </c>
      <c r="D76" s="147">
        <v>10</v>
      </c>
      <c r="E76" s="147"/>
      <c r="F76" s="147"/>
      <c r="G76" s="147"/>
      <c r="H76" s="147">
        <v>5</v>
      </c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>
        <v>5</v>
      </c>
      <c r="X76" s="147"/>
      <c r="Y76" s="147"/>
      <c r="Z76" s="147"/>
      <c r="AA76" s="147"/>
      <c r="AB76" s="13"/>
      <c r="AC76" s="14"/>
      <c r="AD76" s="155">
        <f t="shared" si="22"/>
        <v>20</v>
      </c>
      <c r="AE76" s="66">
        <v>159.19</v>
      </c>
      <c r="AF76" s="57">
        <f t="shared" si="23"/>
        <v>179.19</v>
      </c>
      <c r="AG76" s="22"/>
      <c r="AH76" s="22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55">
        <f t="shared" si="24"/>
        <v>0</v>
      </c>
      <c r="BF76" s="66">
        <v>149.58000000000001</v>
      </c>
      <c r="BG76" s="57">
        <f t="shared" si="25"/>
        <v>149.58000000000001</v>
      </c>
      <c r="BH76" s="57">
        <f t="shared" si="26"/>
        <v>179.19</v>
      </c>
      <c r="BI76" s="76">
        <f t="shared" si="27"/>
        <v>328.77</v>
      </c>
      <c r="BJ76" s="88">
        <v>13</v>
      </c>
    </row>
    <row r="77" spans="1:63" ht="20" customHeight="1" x14ac:dyDescent="0.15">
      <c r="A77" s="191">
        <v>5063</v>
      </c>
      <c r="B77" s="196" t="s">
        <v>89</v>
      </c>
      <c r="C77" s="196" t="s">
        <v>109</v>
      </c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22"/>
      <c r="AC77" s="23"/>
      <c r="AD77" s="155">
        <f t="shared" si="22"/>
        <v>0</v>
      </c>
      <c r="AE77" s="66">
        <v>185.56</v>
      </c>
      <c r="AF77" s="57">
        <f t="shared" si="23"/>
        <v>185.56</v>
      </c>
      <c r="AG77" s="22"/>
      <c r="AH77" s="22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>
        <v>5</v>
      </c>
      <c r="AY77" s="146"/>
      <c r="AZ77" s="146"/>
      <c r="BA77" s="146"/>
      <c r="BB77" s="146"/>
      <c r="BC77" s="146"/>
      <c r="BD77" s="146"/>
      <c r="BE77" s="155">
        <f t="shared" si="24"/>
        <v>5</v>
      </c>
      <c r="BF77" s="71">
        <v>159.5</v>
      </c>
      <c r="BG77" s="57">
        <f t="shared" si="25"/>
        <v>164.5</v>
      </c>
      <c r="BH77" s="57">
        <f t="shared" si="26"/>
        <v>185.56</v>
      </c>
      <c r="BI77" s="76">
        <f t="shared" si="27"/>
        <v>350.06</v>
      </c>
      <c r="BJ77" s="88">
        <v>14</v>
      </c>
    </row>
    <row r="78" spans="1:63" ht="20" customHeight="1" x14ac:dyDescent="0.15">
      <c r="A78" s="205" t="s">
        <v>114</v>
      </c>
      <c r="B78" s="199" t="s">
        <v>83</v>
      </c>
      <c r="C78" s="199" t="s">
        <v>52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>
        <v>5</v>
      </c>
      <c r="Y78" s="147"/>
      <c r="Z78" s="147"/>
      <c r="AA78" s="147"/>
      <c r="AB78" s="13"/>
      <c r="AC78" s="14"/>
      <c r="AD78" s="155">
        <f t="shared" si="22"/>
        <v>5</v>
      </c>
      <c r="AE78" s="66">
        <v>210.67</v>
      </c>
      <c r="AF78" s="57">
        <f t="shared" si="23"/>
        <v>215.67</v>
      </c>
      <c r="AG78" s="22"/>
      <c r="AH78" s="22"/>
      <c r="AI78" s="146">
        <v>5</v>
      </c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55">
        <f t="shared" si="24"/>
        <v>5</v>
      </c>
      <c r="BF78" s="71">
        <v>170.87</v>
      </c>
      <c r="BG78" s="57">
        <f t="shared" si="25"/>
        <v>175.87</v>
      </c>
      <c r="BH78" s="57">
        <f t="shared" si="26"/>
        <v>215.67</v>
      </c>
      <c r="BI78" s="76">
        <f t="shared" si="27"/>
        <v>391.53999999999996</v>
      </c>
      <c r="BJ78" s="88">
        <v>15</v>
      </c>
    </row>
    <row r="79" spans="1:63" ht="20" customHeight="1" x14ac:dyDescent="0.15">
      <c r="A79" s="191">
        <v>5158</v>
      </c>
      <c r="B79" s="196" t="s">
        <v>110</v>
      </c>
      <c r="C79" s="196" t="s">
        <v>109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22"/>
      <c r="AC79" s="23"/>
      <c r="AD79" s="155">
        <f t="shared" si="22"/>
        <v>0</v>
      </c>
      <c r="AE79" s="66">
        <v>219.35</v>
      </c>
      <c r="AF79" s="57">
        <f t="shared" si="23"/>
        <v>219.35</v>
      </c>
      <c r="AG79" s="22"/>
      <c r="AH79" s="22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55">
        <f t="shared" si="24"/>
        <v>0</v>
      </c>
      <c r="BF79" s="71">
        <v>191.97</v>
      </c>
      <c r="BG79" s="57">
        <f t="shared" si="25"/>
        <v>191.97</v>
      </c>
      <c r="BH79" s="57">
        <f t="shared" si="26"/>
        <v>219.35</v>
      </c>
      <c r="BI79" s="76">
        <f t="shared" si="27"/>
        <v>411.32</v>
      </c>
      <c r="BJ79" s="88">
        <v>16</v>
      </c>
    </row>
    <row r="80" spans="1:63" ht="20" customHeight="1" x14ac:dyDescent="0.15">
      <c r="A80" s="191">
        <v>3459</v>
      </c>
      <c r="B80" s="196" t="s">
        <v>115</v>
      </c>
      <c r="C80" s="196" t="s">
        <v>116</v>
      </c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>
        <v>5</v>
      </c>
      <c r="U80" s="146"/>
      <c r="V80" s="146"/>
      <c r="W80" s="146"/>
      <c r="X80" s="146"/>
      <c r="Y80" s="146"/>
      <c r="Z80" s="146"/>
      <c r="AA80" s="146"/>
      <c r="AB80" s="22"/>
      <c r="AC80" s="23"/>
      <c r="AD80" s="155">
        <f t="shared" si="22"/>
        <v>5</v>
      </c>
      <c r="AE80" s="66">
        <v>242.59</v>
      </c>
      <c r="AF80" s="57">
        <f t="shared" si="23"/>
        <v>247.59</v>
      </c>
      <c r="AG80" s="22"/>
      <c r="AH80" s="22"/>
      <c r="AI80" s="146"/>
      <c r="AJ80" s="146"/>
      <c r="AK80" s="146"/>
      <c r="AL80" s="146"/>
      <c r="AM80" s="146">
        <v>5</v>
      </c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55">
        <f t="shared" si="24"/>
        <v>5</v>
      </c>
      <c r="BF80" s="71">
        <v>175.84</v>
      </c>
      <c r="BG80" s="57">
        <f t="shared" si="25"/>
        <v>180.84</v>
      </c>
      <c r="BH80" s="57">
        <f t="shared" si="26"/>
        <v>247.59</v>
      </c>
      <c r="BI80" s="76">
        <f t="shared" si="27"/>
        <v>428.43</v>
      </c>
      <c r="BJ80" s="88">
        <v>17</v>
      </c>
    </row>
    <row r="81" spans="1:63" ht="20" customHeight="1" x14ac:dyDescent="0.15">
      <c r="A81" s="191">
        <v>3560</v>
      </c>
      <c r="B81" s="192" t="s">
        <v>37</v>
      </c>
      <c r="C81" s="196" t="s">
        <v>39</v>
      </c>
      <c r="D81" s="149"/>
      <c r="E81" s="149"/>
      <c r="F81" s="149">
        <v>5</v>
      </c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>
        <v>5</v>
      </c>
      <c r="AA81" s="149"/>
      <c r="AB81" s="38"/>
      <c r="AC81" s="39"/>
      <c r="AD81" s="155">
        <f t="shared" si="22"/>
        <v>10</v>
      </c>
      <c r="AE81" s="66">
        <v>150.1</v>
      </c>
      <c r="AF81" s="57">
        <f t="shared" si="23"/>
        <v>160.1</v>
      </c>
      <c r="AG81" s="37"/>
      <c r="AH81" s="37"/>
      <c r="AI81" s="228" t="s">
        <v>203</v>
      </c>
      <c r="AJ81" s="152"/>
      <c r="AK81" s="152"/>
      <c r="AL81" s="152"/>
      <c r="AM81" s="152"/>
      <c r="AN81" s="152">
        <v>5</v>
      </c>
      <c r="AO81" s="152"/>
      <c r="AP81" s="152"/>
      <c r="AQ81" s="152"/>
      <c r="AR81" s="152"/>
      <c r="AS81" s="152"/>
      <c r="AT81" s="152"/>
      <c r="AU81" s="152"/>
      <c r="AV81" s="152"/>
      <c r="AW81" s="152"/>
      <c r="AX81" s="152">
        <v>5</v>
      </c>
      <c r="AY81" s="152"/>
      <c r="AZ81" s="152"/>
      <c r="BA81" s="152"/>
      <c r="BB81" s="152"/>
      <c r="BC81" s="152"/>
      <c r="BD81" s="152">
        <v>5</v>
      </c>
      <c r="BE81" s="155">
        <f t="shared" si="24"/>
        <v>15</v>
      </c>
      <c r="BF81" s="71">
        <v>999</v>
      </c>
      <c r="BG81" s="57">
        <f t="shared" si="25"/>
        <v>1014</v>
      </c>
      <c r="BH81" s="57">
        <f t="shared" si="26"/>
        <v>160.1</v>
      </c>
      <c r="BI81" s="76">
        <f t="shared" si="27"/>
        <v>1174.0999999999999</v>
      </c>
      <c r="BJ81" s="88">
        <v>18</v>
      </c>
    </row>
    <row r="82" spans="1:63" ht="20" customHeight="1" x14ac:dyDescent="0.15">
      <c r="A82" s="191">
        <v>1138</v>
      </c>
      <c r="B82" s="195" t="s">
        <v>92</v>
      </c>
      <c r="C82" s="195" t="s">
        <v>91</v>
      </c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38"/>
      <c r="AC82" s="39"/>
      <c r="AD82" s="155">
        <f t="shared" si="22"/>
        <v>0</v>
      </c>
      <c r="AE82" s="66">
        <v>182.21</v>
      </c>
      <c r="AF82" s="57">
        <f t="shared" si="23"/>
        <v>182.21</v>
      </c>
      <c r="AG82" s="37"/>
      <c r="AH82" s="37"/>
      <c r="AI82" s="228" t="s">
        <v>203</v>
      </c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5">
        <f t="shared" si="24"/>
        <v>0</v>
      </c>
      <c r="BF82" s="71">
        <v>999</v>
      </c>
      <c r="BG82" s="57">
        <f t="shared" si="25"/>
        <v>999</v>
      </c>
      <c r="BH82" s="57">
        <f t="shared" si="26"/>
        <v>182.21</v>
      </c>
      <c r="BI82" s="76">
        <f t="shared" si="27"/>
        <v>1181.21</v>
      </c>
      <c r="BJ82" s="88">
        <v>19</v>
      </c>
    </row>
    <row r="83" spans="1:63" ht="20" customHeight="1" x14ac:dyDescent="0.15">
      <c r="A83" s="191" t="s">
        <v>103</v>
      </c>
      <c r="B83" s="192" t="s">
        <v>148</v>
      </c>
      <c r="C83" s="196" t="s">
        <v>45</v>
      </c>
      <c r="D83" s="149"/>
      <c r="E83" s="149"/>
      <c r="F83" s="149"/>
      <c r="G83" s="149"/>
      <c r="H83" s="228" t="s">
        <v>203</v>
      </c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38"/>
      <c r="AC83" s="39"/>
      <c r="AD83" s="155">
        <f t="shared" si="22"/>
        <v>0</v>
      </c>
      <c r="AE83" s="66">
        <v>999</v>
      </c>
      <c r="AF83" s="57">
        <f t="shared" si="23"/>
        <v>999</v>
      </c>
      <c r="AG83" s="37"/>
      <c r="AH83" s="37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5">
        <f t="shared" si="24"/>
        <v>0</v>
      </c>
      <c r="BF83" s="71">
        <v>999</v>
      </c>
      <c r="BG83" s="57">
        <f t="shared" si="25"/>
        <v>999</v>
      </c>
      <c r="BH83" s="57">
        <f t="shared" si="26"/>
        <v>999</v>
      </c>
      <c r="BI83" s="76">
        <f t="shared" si="27"/>
        <v>1998</v>
      </c>
      <c r="BJ83" s="88">
        <v>20</v>
      </c>
    </row>
    <row r="84" spans="1:63" ht="20" customHeight="1" thickBot="1" x14ac:dyDescent="0.2">
      <c r="A84" s="125"/>
      <c r="B84" s="126"/>
      <c r="C84" s="126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98"/>
      <c r="AC84" s="99"/>
      <c r="AD84" s="157">
        <f t="shared" si="22"/>
        <v>0</v>
      </c>
      <c r="AE84" s="67"/>
      <c r="AF84" s="68">
        <f t="shared" si="23"/>
        <v>0</v>
      </c>
      <c r="AG84" s="31"/>
      <c r="AH84" s="31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7">
        <f t="shared" ref="BE84" si="28">SUM(AI84:BD84)</f>
        <v>0</v>
      </c>
      <c r="BF84" s="134"/>
      <c r="BG84" s="68">
        <f t="shared" si="25"/>
        <v>0</v>
      </c>
      <c r="BH84" s="68">
        <f t="shared" ref="BH84" si="29">SUM(AF84)</f>
        <v>0</v>
      </c>
      <c r="BI84" s="82">
        <f t="shared" si="27"/>
        <v>0</v>
      </c>
      <c r="BJ84" s="90"/>
    </row>
    <row r="85" spans="1:63" ht="33" customHeight="1" thickTop="1" thickBot="1" x14ac:dyDescent="0.25">
      <c r="A85" s="4"/>
      <c r="B85" s="4"/>
      <c r="C85" s="2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D85" s="72"/>
      <c r="AE85" s="72"/>
      <c r="AF85" s="69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72"/>
      <c r="BF85" s="72"/>
      <c r="BG85" s="69"/>
      <c r="BH85" s="69"/>
      <c r="BI85" s="83"/>
    </row>
    <row r="86" spans="1:63" s="46" customFormat="1" ht="22.5" customHeight="1" thickBot="1" x14ac:dyDescent="0.3">
      <c r="A86" s="47"/>
      <c r="B86" s="44" t="s">
        <v>15</v>
      </c>
      <c r="C86" s="48"/>
      <c r="D86" s="44" t="s">
        <v>7</v>
      </c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5"/>
      <c r="AC86" s="45"/>
      <c r="AD86" s="60"/>
      <c r="AE86" s="60"/>
      <c r="AF86" s="53"/>
      <c r="AG86" s="44"/>
      <c r="AH86" s="44"/>
      <c r="AI86" s="44" t="s">
        <v>8</v>
      </c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60"/>
      <c r="BF86" s="60"/>
      <c r="BG86" s="53"/>
      <c r="BH86" s="53"/>
      <c r="BI86" s="74"/>
      <c r="BJ86" s="86"/>
    </row>
    <row r="87" spans="1:63" ht="93" customHeight="1" thickBot="1" x14ac:dyDescent="0.3">
      <c r="A87" s="186"/>
      <c r="B87" s="187" t="s">
        <v>16</v>
      </c>
      <c r="C87" s="188"/>
      <c r="D87" s="17"/>
      <c r="E87" s="17">
        <v>1</v>
      </c>
      <c r="F87" s="17">
        <v>2</v>
      </c>
      <c r="G87" s="17" t="s">
        <v>167</v>
      </c>
      <c r="H87" s="17" t="s">
        <v>168</v>
      </c>
      <c r="I87" s="17" t="s">
        <v>169</v>
      </c>
      <c r="J87" s="17" t="s">
        <v>170</v>
      </c>
      <c r="K87" s="17">
        <v>4</v>
      </c>
      <c r="L87" s="17">
        <v>5</v>
      </c>
      <c r="M87" s="17">
        <v>6</v>
      </c>
      <c r="N87" s="17" t="s">
        <v>171</v>
      </c>
      <c r="O87" s="17" t="s">
        <v>172</v>
      </c>
      <c r="P87" s="17" t="s">
        <v>173</v>
      </c>
      <c r="Q87" s="17" t="s">
        <v>174</v>
      </c>
      <c r="R87" s="17" t="s">
        <v>175</v>
      </c>
      <c r="S87" s="17">
        <v>8</v>
      </c>
      <c r="T87" s="17">
        <v>9</v>
      </c>
      <c r="U87" s="17">
        <v>10</v>
      </c>
      <c r="V87" s="17" t="s">
        <v>147</v>
      </c>
      <c r="W87" s="17" t="s">
        <v>144</v>
      </c>
      <c r="X87" s="17" t="s">
        <v>145</v>
      </c>
      <c r="Y87" s="17" t="s">
        <v>146</v>
      </c>
      <c r="Z87" s="17">
        <v>12</v>
      </c>
      <c r="AA87" s="17">
        <v>13</v>
      </c>
      <c r="AB87" s="19" t="s">
        <v>5</v>
      </c>
      <c r="AC87" s="19" t="s">
        <v>6</v>
      </c>
      <c r="AD87" s="61" t="s">
        <v>0</v>
      </c>
      <c r="AE87" s="63" t="s">
        <v>1</v>
      </c>
      <c r="AF87" s="55" t="s">
        <v>4</v>
      </c>
      <c r="AG87" s="20"/>
      <c r="AH87" s="17">
        <v>1</v>
      </c>
      <c r="AI87" s="17">
        <v>2</v>
      </c>
      <c r="AJ87" s="17" t="s">
        <v>167</v>
      </c>
      <c r="AK87" s="17" t="s">
        <v>168</v>
      </c>
      <c r="AL87" s="17" t="s">
        <v>169</v>
      </c>
      <c r="AM87" s="17" t="s">
        <v>170</v>
      </c>
      <c r="AN87" s="17">
        <v>4</v>
      </c>
      <c r="AO87" s="17">
        <v>5</v>
      </c>
      <c r="AP87" s="17">
        <v>6</v>
      </c>
      <c r="AQ87" s="17" t="s">
        <v>171</v>
      </c>
      <c r="AR87" s="17" t="s">
        <v>172</v>
      </c>
      <c r="AS87" s="17" t="s">
        <v>173</v>
      </c>
      <c r="AT87" s="17" t="s">
        <v>174</v>
      </c>
      <c r="AU87" s="17" t="s">
        <v>175</v>
      </c>
      <c r="AV87" s="17">
        <v>8</v>
      </c>
      <c r="AW87" s="17">
        <v>9</v>
      </c>
      <c r="AX87" s="17">
        <v>10</v>
      </c>
      <c r="AY87" s="17" t="s">
        <v>147</v>
      </c>
      <c r="AZ87" s="17" t="s">
        <v>144</v>
      </c>
      <c r="BA87" s="17" t="s">
        <v>145</v>
      </c>
      <c r="BB87" s="17" t="s">
        <v>146</v>
      </c>
      <c r="BC87" s="17">
        <v>12</v>
      </c>
      <c r="BD87" s="17">
        <v>13</v>
      </c>
      <c r="BE87" s="63" t="s">
        <v>9</v>
      </c>
      <c r="BF87" s="63" t="s">
        <v>2</v>
      </c>
      <c r="BG87" s="55" t="s">
        <v>3</v>
      </c>
      <c r="BH87" s="55" t="s">
        <v>4</v>
      </c>
      <c r="BI87" s="75" t="s">
        <v>10</v>
      </c>
      <c r="BJ87" s="87" t="s">
        <v>11</v>
      </c>
    </row>
    <row r="88" spans="1:63" s="6" customFormat="1" ht="18.75" customHeight="1" thickTop="1" x14ac:dyDescent="0.15">
      <c r="A88" s="217">
        <v>4638</v>
      </c>
      <c r="B88" s="201" t="s">
        <v>130</v>
      </c>
      <c r="C88" s="199" t="s">
        <v>46</v>
      </c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>
        <v>5</v>
      </c>
      <c r="AB88" s="29"/>
      <c r="AC88" s="30"/>
      <c r="AD88" s="154">
        <f t="shared" ref="AD88:AD102" si="30">SUM(D88:AA88)</f>
        <v>5</v>
      </c>
      <c r="AE88" s="65">
        <v>143.79</v>
      </c>
      <c r="AF88" s="56">
        <f t="shared" ref="AF88:AF102" si="31">SUM(AD88:AE88)</f>
        <v>148.79</v>
      </c>
      <c r="AG88" s="29"/>
      <c r="AH88" s="29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>
        <v>5</v>
      </c>
      <c r="BD88" s="143">
        <v>5</v>
      </c>
      <c r="BE88" s="154">
        <f t="shared" ref="BE88:BE102" si="32">SUM(AI88:BD88)</f>
        <v>10</v>
      </c>
      <c r="BF88" s="78">
        <v>121.37</v>
      </c>
      <c r="BG88" s="56">
        <f t="shared" ref="BG88:BG102" si="33">SUM(BE88:BF88)</f>
        <v>131.37</v>
      </c>
      <c r="BH88" s="56">
        <f t="shared" ref="BH88:BH102" si="34">SUM(AF88)</f>
        <v>148.79</v>
      </c>
      <c r="BI88" s="109">
        <f t="shared" ref="BI88:BI102" si="35">SUM(BG88:BH88)</f>
        <v>280.15999999999997</v>
      </c>
      <c r="BJ88" s="110">
        <v>1</v>
      </c>
    </row>
    <row r="89" spans="1:63" s="6" customFormat="1" ht="18.75" customHeight="1" x14ac:dyDescent="0.2">
      <c r="A89" s="191">
        <v>534</v>
      </c>
      <c r="B89" s="196" t="s">
        <v>84</v>
      </c>
      <c r="C89" s="196" t="s">
        <v>33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40"/>
      <c r="AC89" s="41"/>
      <c r="AD89" s="155">
        <f t="shared" si="30"/>
        <v>0</v>
      </c>
      <c r="AE89" s="66">
        <v>161.32</v>
      </c>
      <c r="AF89" s="57">
        <f t="shared" si="31"/>
        <v>161.32</v>
      </c>
      <c r="AG89" s="25"/>
      <c r="AH89" s="2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55">
        <f t="shared" si="32"/>
        <v>0</v>
      </c>
      <c r="BF89" s="111">
        <v>141.66</v>
      </c>
      <c r="BG89" s="57">
        <f t="shared" si="33"/>
        <v>141.66</v>
      </c>
      <c r="BH89" s="57">
        <f t="shared" si="34"/>
        <v>161.32</v>
      </c>
      <c r="BI89" s="76">
        <f t="shared" si="35"/>
        <v>302.98</v>
      </c>
      <c r="BJ89" s="112">
        <v>2</v>
      </c>
      <c r="BK89" s="42"/>
    </row>
    <row r="90" spans="1:63" s="6" customFormat="1" ht="18.75" customHeight="1" x14ac:dyDescent="0.2">
      <c r="A90" s="215">
        <v>4357</v>
      </c>
      <c r="B90" s="216" t="s">
        <v>66</v>
      </c>
      <c r="C90" s="198" t="s">
        <v>67</v>
      </c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>
        <v>5</v>
      </c>
      <c r="U90" s="145"/>
      <c r="V90" s="145"/>
      <c r="W90" s="145"/>
      <c r="X90" s="145"/>
      <c r="Y90" s="145"/>
      <c r="Z90" s="145"/>
      <c r="AA90" s="145"/>
      <c r="AB90" s="25"/>
      <c r="AC90" s="26"/>
      <c r="AD90" s="155">
        <f t="shared" si="30"/>
        <v>5</v>
      </c>
      <c r="AE90" s="66">
        <v>156.4</v>
      </c>
      <c r="AF90" s="57">
        <f t="shared" si="31"/>
        <v>161.4</v>
      </c>
      <c r="AG90" s="25"/>
      <c r="AH90" s="2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>
        <v>5</v>
      </c>
      <c r="AW90" s="145"/>
      <c r="AX90" s="145"/>
      <c r="AY90" s="145"/>
      <c r="AZ90" s="145"/>
      <c r="BA90" s="145"/>
      <c r="BB90" s="145"/>
      <c r="BC90" s="145"/>
      <c r="BD90" s="145"/>
      <c r="BE90" s="155">
        <f t="shared" si="32"/>
        <v>5</v>
      </c>
      <c r="BF90" s="79">
        <v>137.76</v>
      </c>
      <c r="BG90" s="70">
        <f t="shared" si="33"/>
        <v>142.76</v>
      </c>
      <c r="BH90" s="70">
        <f t="shared" si="34"/>
        <v>161.4</v>
      </c>
      <c r="BI90" s="84">
        <f t="shared" si="35"/>
        <v>304.15999999999997</v>
      </c>
      <c r="BJ90" s="112">
        <v>3</v>
      </c>
      <c r="BK90" s="42"/>
    </row>
    <row r="91" spans="1:63" s="6" customFormat="1" ht="18.75" customHeight="1" x14ac:dyDescent="0.15">
      <c r="A91" s="191" t="s">
        <v>129</v>
      </c>
      <c r="B91" s="192" t="s">
        <v>85</v>
      </c>
      <c r="C91" s="196" t="s">
        <v>53</v>
      </c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25"/>
      <c r="AC91" s="26"/>
      <c r="AD91" s="155">
        <f t="shared" si="30"/>
        <v>0</v>
      </c>
      <c r="AE91" s="66">
        <v>159.58000000000001</v>
      </c>
      <c r="AF91" s="57">
        <f t="shared" si="31"/>
        <v>159.58000000000001</v>
      </c>
      <c r="AG91" s="25"/>
      <c r="AH91" s="25"/>
      <c r="AI91" s="145"/>
      <c r="AJ91" s="145"/>
      <c r="AK91" s="145"/>
      <c r="AL91" s="145"/>
      <c r="AM91" s="145"/>
      <c r="AN91" s="145"/>
      <c r="AO91" s="145"/>
      <c r="AP91" s="145"/>
      <c r="AQ91" s="145">
        <v>5</v>
      </c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55">
        <f t="shared" si="32"/>
        <v>5</v>
      </c>
      <c r="BF91" s="79">
        <v>143.88</v>
      </c>
      <c r="BG91" s="57">
        <f t="shared" si="33"/>
        <v>148.88</v>
      </c>
      <c r="BH91" s="57">
        <f t="shared" si="34"/>
        <v>159.58000000000001</v>
      </c>
      <c r="BI91" s="76">
        <f t="shared" si="35"/>
        <v>308.46000000000004</v>
      </c>
      <c r="BJ91" s="112">
        <v>4</v>
      </c>
    </row>
    <row r="92" spans="1:63" s="6" customFormat="1" ht="18.75" customHeight="1" x14ac:dyDescent="0.15">
      <c r="A92" s="191">
        <v>154</v>
      </c>
      <c r="B92" s="196" t="s">
        <v>198</v>
      </c>
      <c r="C92" s="193" t="s">
        <v>41</v>
      </c>
      <c r="D92" s="146"/>
      <c r="E92" s="146"/>
      <c r="F92" s="146">
        <v>5</v>
      </c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>
        <v>5</v>
      </c>
      <c r="U92" s="146"/>
      <c r="V92" s="146"/>
      <c r="W92" s="146"/>
      <c r="X92" s="146"/>
      <c r="Y92" s="146"/>
      <c r="Z92" s="146"/>
      <c r="AA92" s="146"/>
      <c r="AB92" s="22"/>
      <c r="AC92" s="23"/>
      <c r="AD92" s="155">
        <f t="shared" si="30"/>
        <v>10</v>
      </c>
      <c r="AE92" s="66">
        <v>154.53</v>
      </c>
      <c r="AF92" s="57">
        <f t="shared" si="31"/>
        <v>164.53</v>
      </c>
      <c r="AG92" s="22"/>
      <c r="AH92" s="22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>
        <v>5</v>
      </c>
      <c r="BD92" s="146">
        <v>5</v>
      </c>
      <c r="BE92" s="155">
        <f t="shared" si="32"/>
        <v>10</v>
      </c>
      <c r="BF92" s="71">
        <v>137.91999999999999</v>
      </c>
      <c r="BG92" s="57">
        <f t="shared" si="33"/>
        <v>147.91999999999999</v>
      </c>
      <c r="BH92" s="57">
        <f t="shared" si="34"/>
        <v>164.53</v>
      </c>
      <c r="BI92" s="76">
        <f t="shared" si="35"/>
        <v>312.45</v>
      </c>
      <c r="BJ92" s="88">
        <v>5</v>
      </c>
    </row>
    <row r="93" spans="1:63" s="6" customFormat="1" ht="18.75" customHeight="1" x14ac:dyDescent="0.15">
      <c r="A93" s="191">
        <v>1890</v>
      </c>
      <c r="B93" s="196" t="s">
        <v>196</v>
      </c>
      <c r="C93" s="196" t="s">
        <v>197</v>
      </c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>
        <v>5</v>
      </c>
      <c r="U93" s="146"/>
      <c r="V93" s="146"/>
      <c r="W93" s="146"/>
      <c r="X93" s="146"/>
      <c r="Y93" s="146"/>
      <c r="Z93" s="146"/>
      <c r="AA93" s="146"/>
      <c r="AB93" s="22"/>
      <c r="AC93" s="23"/>
      <c r="AD93" s="155">
        <f t="shared" si="30"/>
        <v>5</v>
      </c>
      <c r="AE93" s="71">
        <v>167.34</v>
      </c>
      <c r="AF93" s="57">
        <f t="shared" si="31"/>
        <v>172.34</v>
      </c>
      <c r="AG93" s="22"/>
      <c r="AH93" s="22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>
        <v>5</v>
      </c>
      <c r="BE93" s="155">
        <f t="shared" si="32"/>
        <v>5</v>
      </c>
      <c r="BF93" s="71">
        <v>146.51</v>
      </c>
      <c r="BG93" s="57">
        <f t="shared" si="33"/>
        <v>151.51</v>
      </c>
      <c r="BH93" s="57">
        <f t="shared" si="34"/>
        <v>172.34</v>
      </c>
      <c r="BI93" s="76">
        <f t="shared" si="35"/>
        <v>323.85000000000002</v>
      </c>
      <c r="BJ93" s="88">
        <v>6</v>
      </c>
    </row>
    <row r="94" spans="1:63" s="6" customFormat="1" ht="18.75" customHeight="1" x14ac:dyDescent="0.15">
      <c r="A94" s="125">
        <v>1794</v>
      </c>
      <c r="B94" s="126" t="s">
        <v>189</v>
      </c>
      <c r="C94" s="34" t="s">
        <v>190</v>
      </c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>
        <v>5</v>
      </c>
      <c r="AB94" s="22"/>
      <c r="AC94" s="23"/>
      <c r="AD94" s="155">
        <f t="shared" si="30"/>
        <v>5</v>
      </c>
      <c r="AE94" s="158">
        <v>171</v>
      </c>
      <c r="AF94" s="57">
        <f t="shared" si="31"/>
        <v>176</v>
      </c>
      <c r="AG94" s="22"/>
      <c r="AH94" s="22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55">
        <f t="shared" si="32"/>
        <v>0</v>
      </c>
      <c r="BF94" s="71">
        <v>148.43</v>
      </c>
      <c r="BG94" s="57">
        <f t="shared" si="33"/>
        <v>148.43</v>
      </c>
      <c r="BH94" s="57">
        <f t="shared" si="34"/>
        <v>176</v>
      </c>
      <c r="BI94" s="76">
        <f t="shared" si="35"/>
        <v>324.43</v>
      </c>
      <c r="BJ94" s="88">
        <v>7</v>
      </c>
    </row>
    <row r="95" spans="1:63" s="6" customFormat="1" ht="18.75" customHeight="1" x14ac:dyDescent="0.15">
      <c r="A95" s="191" t="s">
        <v>131</v>
      </c>
      <c r="B95" s="196" t="s">
        <v>132</v>
      </c>
      <c r="C95" s="196" t="s">
        <v>133</v>
      </c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>
        <v>5</v>
      </c>
      <c r="AB95" s="22"/>
      <c r="AC95" s="23"/>
      <c r="AD95" s="155">
        <f t="shared" si="30"/>
        <v>5</v>
      </c>
      <c r="AE95" s="66">
        <v>164.26</v>
      </c>
      <c r="AF95" s="57">
        <f t="shared" si="31"/>
        <v>169.26</v>
      </c>
      <c r="AG95" s="22"/>
      <c r="AH95" s="22"/>
      <c r="AI95" s="146"/>
      <c r="AJ95" s="146"/>
      <c r="AK95" s="146"/>
      <c r="AL95" s="146"/>
      <c r="AM95" s="146"/>
      <c r="AN95" s="146"/>
      <c r="AO95" s="146"/>
      <c r="AP95" s="146">
        <v>5</v>
      </c>
      <c r="AQ95" s="146"/>
      <c r="AR95" s="146"/>
      <c r="AS95" s="146"/>
      <c r="AT95" s="146"/>
      <c r="AU95" s="146"/>
      <c r="AV95" s="146"/>
      <c r="AW95" s="146"/>
      <c r="AX95" s="146">
        <v>5</v>
      </c>
      <c r="AY95" s="146">
        <v>5</v>
      </c>
      <c r="AZ95" s="146"/>
      <c r="BA95" s="146"/>
      <c r="BB95" s="146"/>
      <c r="BC95" s="146"/>
      <c r="BD95" s="146"/>
      <c r="BE95" s="155">
        <f t="shared" si="32"/>
        <v>15</v>
      </c>
      <c r="BF95" s="71">
        <v>143.91999999999999</v>
      </c>
      <c r="BG95" s="57">
        <f t="shared" si="33"/>
        <v>158.91999999999999</v>
      </c>
      <c r="BH95" s="57">
        <f t="shared" si="34"/>
        <v>169.26</v>
      </c>
      <c r="BI95" s="76">
        <f t="shared" si="35"/>
        <v>328.17999999999995</v>
      </c>
      <c r="BJ95" s="88">
        <v>8</v>
      </c>
    </row>
    <row r="96" spans="1:63" s="6" customFormat="1" ht="18.75" customHeight="1" x14ac:dyDescent="0.15">
      <c r="A96" s="191">
        <v>40</v>
      </c>
      <c r="B96" s="192" t="s">
        <v>31</v>
      </c>
      <c r="C96" s="196" t="s">
        <v>32</v>
      </c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22"/>
      <c r="AC96" s="23"/>
      <c r="AD96" s="155">
        <f t="shared" si="30"/>
        <v>0</v>
      </c>
      <c r="AE96" s="66">
        <v>180.96</v>
      </c>
      <c r="AF96" s="57">
        <f t="shared" si="31"/>
        <v>180.96</v>
      </c>
      <c r="AG96" s="22"/>
      <c r="AH96" s="22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55">
        <f t="shared" si="32"/>
        <v>0</v>
      </c>
      <c r="BF96" s="66">
        <v>152.46</v>
      </c>
      <c r="BG96" s="57">
        <f t="shared" si="33"/>
        <v>152.46</v>
      </c>
      <c r="BH96" s="57">
        <f t="shared" si="34"/>
        <v>180.96</v>
      </c>
      <c r="BI96" s="76">
        <f t="shared" si="35"/>
        <v>333.42</v>
      </c>
      <c r="BJ96" s="88">
        <v>9</v>
      </c>
    </row>
    <row r="97" spans="1:63" s="6" customFormat="1" ht="18.75" customHeight="1" x14ac:dyDescent="0.15">
      <c r="A97" s="191">
        <v>1689</v>
      </c>
      <c r="B97" s="192" t="s">
        <v>69</v>
      </c>
      <c r="C97" s="196" t="s">
        <v>139</v>
      </c>
      <c r="D97" s="146"/>
      <c r="E97" s="146"/>
      <c r="F97" s="146">
        <v>5</v>
      </c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22"/>
      <c r="AC97" s="23"/>
      <c r="AD97" s="155">
        <f t="shared" si="30"/>
        <v>5</v>
      </c>
      <c r="AE97" s="66">
        <v>173.71</v>
      </c>
      <c r="AF97" s="57">
        <f t="shared" si="31"/>
        <v>178.71</v>
      </c>
      <c r="AG97" s="22"/>
      <c r="AH97" s="22"/>
      <c r="AI97" s="146"/>
      <c r="AJ97" s="146"/>
      <c r="AK97" s="146"/>
      <c r="AL97" s="146"/>
      <c r="AM97" s="146"/>
      <c r="AN97" s="146"/>
      <c r="AO97" s="146"/>
      <c r="AP97" s="146"/>
      <c r="AQ97" s="146">
        <v>5</v>
      </c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55">
        <f t="shared" si="32"/>
        <v>5</v>
      </c>
      <c r="BF97" s="71">
        <v>155.72</v>
      </c>
      <c r="BG97" s="57">
        <f t="shared" si="33"/>
        <v>160.72</v>
      </c>
      <c r="BH97" s="57">
        <f t="shared" si="34"/>
        <v>178.71</v>
      </c>
      <c r="BI97" s="76">
        <f t="shared" si="35"/>
        <v>339.43</v>
      </c>
      <c r="BJ97" s="88">
        <v>10</v>
      </c>
    </row>
    <row r="98" spans="1:63" s="6" customFormat="1" ht="18.75" customHeight="1" x14ac:dyDescent="0.15">
      <c r="A98" s="125">
        <v>1887</v>
      </c>
      <c r="B98" s="138" t="s">
        <v>186</v>
      </c>
      <c r="C98" s="101" t="s">
        <v>187</v>
      </c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>
        <v>5</v>
      </c>
      <c r="S98" s="146">
        <v>5</v>
      </c>
      <c r="T98" s="146"/>
      <c r="U98" s="146"/>
      <c r="V98" s="146"/>
      <c r="W98" s="146"/>
      <c r="X98" s="146"/>
      <c r="Y98" s="146"/>
      <c r="Z98" s="146"/>
      <c r="AA98" s="146"/>
      <c r="AB98" s="22"/>
      <c r="AC98" s="23"/>
      <c r="AD98" s="155">
        <f t="shared" si="30"/>
        <v>10</v>
      </c>
      <c r="AE98" s="158">
        <v>189.39</v>
      </c>
      <c r="AF98" s="57">
        <f t="shared" si="31"/>
        <v>199.39</v>
      </c>
      <c r="AG98" s="22"/>
      <c r="AH98" s="22"/>
      <c r="AI98" s="146"/>
      <c r="AJ98" s="146"/>
      <c r="AK98" s="146"/>
      <c r="AL98" s="146"/>
      <c r="AM98" s="146"/>
      <c r="AN98" s="146"/>
      <c r="AO98" s="146">
        <v>5</v>
      </c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55">
        <f t="shared" si="32"/>
        <v>5</v>
      </c>
      <c r="BF98" s="71">
        <v>158.51</v>
      </c>
      <c r="BG98" s="57">
        <f t="shared" si="33"/>
        <v>163.51</v>
      </c>
      <c r="BH98" s="57">
        <f t="shared" si="34"/>
        <v>199.39</v>
      </c>
      <c r="BI98" s="76">
        <f t="shared" si="35"/>
        <v>362.9</v>
      </c>
      <c r="BJ98" s="88">
        <v>11</v>
      </c>
    </row>
    <row r="99" spans="1:63" s="6" customFormat="1" ht="18.75" customHeight="1" x14ac:dyDescent="0.15">
      <c r="A99" s="191" t="s">
        <v>137</v>
      </c>
      <c r="B99" s="199" t="s">
        <v>138</v>
      </c>
      <c r="C99" s="199" t="s">
        <v>109</v>
      </c>
      <c r="D99" s="146"/>
      <c r="E99" s="146"/>
      <c r="F99" s="146"/>
      <c r="G99" s="146"/>
      <c r="H99" s="146">
        <v>10</v>
      </c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>
        <v>5</v>
      </c>
      <c r="AB99" s="22"/>
      <c r="AC99" s="23"/>
      <c r="AD99" s="155">
        <f t="shared" si="30"/>
        <v>15</v>
      </c>
      <c r="AE99" s="66">
        <v>188.09</v>
      </c>
      <c r="AF99" s="57">
        <f t="shared" si="31"/>
        <v>203.09</v>
      </c>
      <c r="AG99" s="22"/>
      <c r="AH99" s="22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>
        <v>5</v>
      </c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55">
        <f t="shared" si="32"/>
        <v>5</v>
      </c>
      <c r="BF99" s="66">
        <v>158.44</v>
      </c>
      <c r="BG99" s="57">
        <f t="shared" si="33"/>
        <v>163.44</v>
      </c>
      <c r="BH99" s="57">
        <f t="shared" si="34"/>
        <v>203.09</v>
      </c>
      <c r="BI99" s="76">
        <f t="shared" si="35"/>
        <v>366.53</v>
      </c>
      <c r="BJ99" s="88">
        <v>12</v>
      </c>
    </row>
    <row r="100" spans="1:63" s="6" customFormat="1" ht="18.75" customHeight="1" x14ac:dyDescent="0.15">
      <c r="A100" s="125">
        <v>2045</v>
      </c>
      <c r="B100" s="126" t="s">
        <v>177</v>
      </c>
      <c r="C100" s="34" t="s">
        <v>33</v>
      </c>
      <c r="D100" s="146"/>
      <c r="E100" s="146"/>
      <c r="F100" s="146"/>
      <c r="G100" s="146"/>
      <c r="H100" s="146"/>
      <c r="I100" s="146"/>
      <c r="J100" s="146"/>
      <c r="K100" s="146"/>
      <c r="L100" s="146"/>
      <c r="M100" s="146">
        <v>5</v>
      </c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>
        <v>5</v>
      </c>
      <c r="Y100" s="146"/>
      <c r="Z100" s="146"/>
      <c r="AA100" s="146"/>
      <c r="AB100" s="22"/>
      <c r="AC100" s="23"/>
      <c r="AD100" s="155">
        <f t="shared" si="30"/>
        <v>10</v>
      </c>
      <c r="AE100" s="158">
        <v>217.76</v>
      </c>
      <c r="AF100" s="57">
        <f t="shared" si="31"/>
        <v>227.76</v>
      </c>
      <c r="AG100" s="22"/>
      <c r="AH100" s="22"/>
      <c r="AI100" s="146">
        <v>5</v>
      </c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55">
        <f t="shared" si="32"/>
        <v>5</v>
      </c>
      <c r="BF100" s="71">
        <v>158.88999999999999</v>
      </c>
      <c r="BG100" s="57">
        <f t="shared" si="33"/>
        <v>163.89</v>
      </c>
      <c r="BH100" s="57">
        <f t="shared" si="34"/>
        <v>227.76</v>
      </c>
      <c r="BI100" s="76">
        <f t="shared" si="35"/>
        <v>391.65</v>
      </c>
      <c r="BJ100" s="88">
        <v>13</v>
      </c>
    </row>
    <row r="101" spans="1:63" s="6" customFormat="1" ht="18.75" customHeight="1" x14ac:dyDescent="0.15">
      <c r="A101" s="191" t="s">
        <v>134</v>
      </c>
      <c r="B101" s="196" t="s">
        <v>135</v>
      </c>
      <c r="C101" s="196" t="s">
        <v>136</v>
      </c>
      <c r="D101" s="147"/>
      <c r="E101" s="147"/>
      <c r="F101" s="147">
        <v>5</v>
      </c>
      <c r="G101" s="147"/>
      <c r="H101" s="147"/>
      <c r="I101" s="147"/>
      <c r="J101" s="147"/>
      <c r="K101" s="147">
        <v>5</v>
      </c>
      <c r="L101" s="147"/>
      <c r="M101" s="147"/>
      <c r="N101" s="147"/>
      <c r="O101" s="147"/>
      <c r="P101" s="147"/>
      <c r="Q101" s="147"/>
      <c r="R101" s="147"/>
      <c r="S101" s="147">
        <v>5</v>
      </c>
      <c r="T101" s="147">
        <v>5</v>
      </c>
      <c r="U101" s="147"/>
      <c r="V101" s="147"/>
      <c r="W101" s="147"/>
      <c r="X101" s="147"/>
      <c r="Y101" s="147"/>
      <c r="Z101" s="147">
        <v>5</v>
      </c>
      <c r="AA101" s="147"/>
      <c r="AB101" s="13"/>
      <c r="AC101" s="14"/>
      <c r="AD101" s="155">
        <f t="shared" si="30"/>
        <v>25</v>
      </c>
      <c r="AE101" s="66">
        <v>215.36</v>
      </c>
      <c r="AF101" s="57">
        <f t="shared" si="31"/>
        <v>240.36</v>
      </c>
      <c r="AG101" s="22"/>
      <c r="AH101" s="22"/>
      <c r="AI101" s="146"/>
      <c r="AJ101" s="146"/>
      <c r="AK101" s="146"/>
      <c r="AL101" s="146"/>
      <c r="AM101" s="146"/>
      <c r="AN101" s="146"/>
      <c r="AO101" s="146">
        <v>5</v>
      </c>
      <c r="AP101" s="146"/>
      <c r="AQ101" s="146"/>
      <c r="AR101" s="146"/>
      <c r="AS101" s="146"/>
      <c r="AT101" s="146"/>
      <c r="AU101" s="146"/>
      <c r="AV101" s="146"/>
      <c r="AW101" s="146">
        <v>5</v>
      </c>
      <c r="AX101" s="146"/>
      <c r="AY101" s="146"/>
      <c r="AZ101" s="146"/>
      <c r="BA101" s="146"/>
      <c r="BB101" s="146"/>
      <c r="BC101" s="146"/>
      <c r="BD101" s="146"/>
      <c r="BE101" s="155">
        <f t="shared" si="32"/>
        <v>10</v>
      </c>
      <c r="BF101" s="66">
        <v>172.26</v>
      </c>
      <c r="BG101" s="57">
        <f t="shared" si="33"/>
        <v>182.26</v>
      </c>
      <c r="BH101" s="57">
        <f t="shared" si="34"/>
        <v>240.36</v>
      </c>
      <c r="BI101" s="76">
        <f t="shared" si="35"/>
        <v>422.62</v>
      </c>
      <c r="BJ101" s="88">
        <v>14</v>
      </c>
    </row>
    <row r="102" spans="1:63" s="6" customFormat="1" ht="18.75" customHeight="1" thickBot="1" x14ac:dyDescent="0.2">
      <c r="A102" s="163">
        <v>28</v>
      </c>
      <c r="B102" s="162" t="s">
        <v>154</v>
      </c>
      <c r="C102" s="229" t="s">
        <v>49</v>
      </c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31"/>
      <c r="AC102" s="32"/>
      <c r="AD102" s="157">
        <f t="shared" si="30"/>
        <v>0</v>
      </c>
      <c r="AE102" s="67">
        <v>246.81</v>
      </c>
      <c r="AF102" s="68">
        <f t="shared" si="31"/>
        <v>246.81</v>
      </c>
      <c r="AG102" s="31"/>
      <c r="AH102" s="31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7">
        <f t="shared" si="32"/>
        <v>0</v>
      </c>
      <c r="BF102" s="67">
        <v>204.37</v>
      </c>
      <c r="BG102" s="68">
        <f t="shared" si="33"/>
        <v>204.37</v>
      </c>
      <c r="BH102" s="68">
        <f t="shared" si="34"/>
        <v>246.81</v>
      </c>
      <c r="BI102" s="82">
        <f t="shared" si="35"/>
        <v>451.18</v>
      </c>
      <c r="BJ102" s="90">
        <v>15</v>
      </c>
    </row>
    <row r="103" spans="1:63" ht="33.75" customHeight="1" thickTop="1" thickBot="1" x14ac:dyDescent="0.25">
      <c r="B103" s="11"/>
      <c r="C103" s="11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D103" s="72"/>
      <c r="AE103" s="72"/>
      <c r="AF103" s="69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72"/>
      <c r="BF103" s="72"/>
      <c r="BG103" s="69"/>
      <c r="BH103" s="69"/>
      <c r="BI103" s="83"/>
    </row>
    <row r="104" spans="1:63" s="46" customFormat="1" ht="18.75" customHeight="1" thickBot="1" x14ac:dyDescent="0.3">
      <c r="A104" s="43"/>
      <c r="B104" s="44" t="s">
        <v>17</v>
      </c>
      <c r="C104" s="44"/>
      <c r="D104" s="44" t="s">
        <v>7</v>
      </c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5"/>
      <c r="AC104" s="45"/>
      <c r="AD104" s="60"/>
      <c r="AE104" s="60"/>
      <c r="AF104" s="53"/>
      <c r="AG104" s="44"/>
      <c r="AH104" s="44"/>
      <c r="AI104" s="44" t="s">
        <v>8</v>
      </c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60"/>
      <c r="BF104" s="60"/>
      <c r="BG104" s="53"/>
      <c r="BH104" s="53"/>
      <c r="BI104" s="74"/>
      <c r="BJ104" s="86"/>
    </row>
    <row r="105" spans="1:63" ht="93.75" customHeight="1" thickBot="1" x14ac:dyDescent="0.3">
      <c r="A105" s="186"/>
      <c r="B105" s="187" t="s">
        <v>16</v>
      </c>
      <c r="C105" s="188"/>
      <c r="D105" s="17"/>
      <c r="E105" s="17">
        <v>1</v>
      </c>
      <c r="F105" s="17">
        <v>2</v>
      </c>
      <c r="G105" s="17" t="s">
        <v>167</v>
      </c>
      <c r="H105" s="17" t="s">
        <v>168</v>
      </c>
      <c r="I105" s="17" t="s">
        <v>169</v>
      </c>
      <c r="J105" s="17" t="s">
        <v>170</v>
      </c>
      <c r="K105" s="17">
        <v>4</v>
      </c>
      <c r="L105" s="17">
        <v>5</v>
      </c>
      <c r="M105" s="17">
        <v>6</v>
      </c>
      <c r="N105" s="17" t="s">
        <v>171</v>
      </c>
      <c r="O105" s="17" t="s">
        <v>172</v>
      </c>
      <c r="P105" s="17" t="s">
        <v>173</v>
      </c>
      <c r="Q105" s="17" t="s">
        <v>174</v>
      </c>
      <c r="R105" s="17" t="s">
        <v>175</v>
      </c>
      <c r="S105" s="17">
        <v>8</v>
      </c>
      <c r="T105" s="17">
        <v>9</v>
      </c>
      <c r="U105" s="17">
        <v>10</v>
      </c>
      <c r="V105" s="17" t="s">
        <v>147</v>
      </c>
      <c r="W105" s="17" t="s">
        <v>144</v>
      </c>
      <c r="X105" s="17" t="s">
        <v>145</v>
      </c>
      <c r="Y105" s="17" t="s">
        <v>146</v>
      </c>
      <c r="Z105" s="17">
        <v>12</v>
      </c>
      <c r="AA105" s="17">
        <v>13</v>
      </c>
      <c r="AB105" s="17" t="s">
        <v>5</v>
      </c>
      <c r="AC105" s="17" t="s">
        <v>6</v>
      </c>
      <c r="AD105" s="63" t="s">
        <v>0</v>
      </c>
      <c r="AE105" s="63" t="s">
        <v>1</v>
      </c>
      <c r="AF105" s="55" t="s">
        <v>4</v>
      </c>
      <c r="AG105" s="20"/>
      <c r="AH105" s="17">
        <v>1</v>
      </c>
      <c r="AI105" s="17">
        <v>2</v>
      </c>
      <c r="AJ105" s="17" t="s">
        <v>167</v>
      </c>
      <c r="AK105" s="17" t="s">
        <v>168</v>
      </c>
      <c r="AL105" s="17" t="s">
        <v>169</v>
      </c>
      <c r="AM105" s="17" t="s">
        <v>170</v>
      </c>
      <c r="AN105" s="17">
        <v>4</v>
      </c>
      <c r="AO105" s="17">
        <v>5</v>
      </c>
      <c r="AP105" s="17">
        <v>6</v>
      </c>
      <c r="AQ105" s="17" t="s">
        <v>171</v>
      </c>
      <c r="AR105" s="17" t="s">
        <v>172</v>
      </c>
      <c r="AS105" s="17" t="s">
        <v>173</v>
      </c>
      <c r="AT105" s="17" t="s">
        <v>174</v>
      </c>
      <c r="AU105" s="17" t="s">
        <v>175</v>
      </c>
      <c r="AV105" s="17">
        <v>8</v>
      </c>
      <c r="AW105" s="17">
        <v>9</v>
      </c>
      <c r="AX105" s="17">
        <v>10</v>
      </c>
      <c r="AY105" s="17" t="s">
        <v>147</v>
      </c>
      <c r="AZ105" s="17" t="s">
        <v>144</v>
      </c>
      <c r="BA105" s="17" t="s">
        <v>145</v>
      </c>
      <c r="BB105" s="17" t="s">
        <v>146</v>
      </c>
      <c r="BC105" s="17">
        <v>12</v>
      </c>
      <c r="BD105" s="17">
        <v>13</v>
      </c>
      <c r="BE105" s="63" t="s">
        <v>9</v>
      </c>
      <c r="BF105" s="63" t="s">
        <v>2</v>
      </c>
      <c r="BG105" s="55" t="s">
        <v>3</v>
      </c>
      <c r="BH105" s="55" t="s">
        <v>4</v>
      </c>
      <c r="BI105" s="75" t="s">
        <v>10</v>
      </c>
      <c r="BJ105" s="87" t="s">
        <v>11</v>
      </c>
    </row>
    <row r="106" spans="1:63" ht="18.75" customHeight="1" thickTop="1" x14ac:dyDescent="0.2">
      <c r="A106" s="191">
        <v>4212</v>
      </c>
      <c r="B106" s="192" t="s">
        <v>64</v>
      </c>
      <c r="C106" s="194" t="s">
        <v>65</v>
      </c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>
        <v>5</v>
      </c>
      <c r="U106" s="148"/>
      <c r="V106" s="148"/>
      <c r="W106" s="148"/>
      <c r="X106" s="148"/>
      <c r="Y106" s="148"/>
      <c r="Z106" s="148"/>
      <c r="AA106" s="80"/>
      <c r="AB106" s="35"/>
      <c r="AC106" s="36"/>
      <c r="AD106" s="154">
        <f>SUM(D106:AA106)</f>
        <v>5</v>
      </c>
      <c r="AE106" s="65">
        <v>163.32</v>
      </c>
      <c r="AF106" s="56">
        <f>SUM(AD106:AE106)</f>
        <v>168.32</v>
      </c>
      <c r="AG106" s="35"/>
      <c r="AH106" s="35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54">
        <f>SUM(AI106:BD106)</f>
        <v>0</v>
      </c>
      <c r="BF106" s="65">
        <v>152.99</v>
      </c>
      <c r="BG106" s="56">
        <f>SUM(BE106:BF106)</f>
        <v>152.99</v>
      </c>
      <c r="BH106" s="113">
        <f>SUM(AF106)</f>
        <v>168.32</v>
      </c>
      <c r="BI106" s="114">
        <f>SUM(BG106:BH106)</f>
        <v>321.31</v>
      </c>
      <c r="BJ106" s="115">
        <v>1</v>
      </c>
      <c r="BK106" s="42"/>
    </row>
    <row r="107" spans="1:63" s="9" customFormat="1" ht="18.75" customHeight="1" x14ac:dyDescent="0.2">
      <c r="A107" s="230">
        <v>2125</v>
      </c>
      <c r="B107" s="232" t="s">
        <v>176</v>
      </c>
      <c r="C107" s="234" t="s">
        <v>183</v>
      </c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81">
        <v>5</v>
      </c>
      <c r="AB107" s="38"/>
      <c r="AC107" s="39"/>
      <c r="AD107" s="159">
        <f>SUM(D107:AA107)</f>
        <v>5</v>
      </c>
      <c r="AE107" s="94">
        <v>174.47</v>
      </c>
      <c r="AF107" s="95">
        <f>SUM(AD107:AE107)</f>
        <v>179.47</v>
      </c>
      <c r="AG107" s="38"/>
      <c r="AH107" s="38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>
        <v>5</v>
      </c>
      <c r="BE107" s="159">
        <f>SUM(AI107:BD107)</f>
        <v>5</v>
      </c>
      <c r="BF107" s="116">
        <v>169.15</v>
      </c>
      <c r="BG107" s="70">
        <f>SUM(BE107:BF107)</f>
        <v>174.15</v>
      </c>
      <c r="BH107" s="70">
        <f>SUM(AF107)</f>
        <v>179.47</v>
      </c>
      <c r="BI107" s="129">
        <f>SUM(BG107:BH107)</f>
        <v>353.62</v>
      </c>
      <c r="BJ107" s="91">
        <v>2</v>
      </c>
      <c r="BK107" s="42"/>
    </row>
    <row r="108" spans="1:63" s="9" customFormat="1" ht="18.75" customHeight="1" thickBot="1" x14ac:dyDescent="0.25">
      <c r="A108" s="231">
        <v>5026</v>
      </c>
      <c r="B108" s="233" t="s">
        <v>90</v>
      </c>
      <c r="C108" s="235" t="s">
        <v>140</v>
      </c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97">
        <v>5</v>
      </c>
      <c r="AB108" s="98"/>
      <c r="AC108" s="99"/>
      <c r="AD108" s="157">
        <f>SUM(D108:AA108)</f>
        <v>5</v>
      </c>
      <c r="AE108" s="62">
        <v>218.54</v>
      </c>
      <c r="AF108" s="130">
        <f>SUM(AD108:AE108)</f>
        <v>223.54</v>
      </c>
      <c r="AG108" s="98"/>
      <c r="AH108" s="98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>
        <v>5</v>
      </c>
      <c r="AW108" s="150"/>
      <c r="AX108" s="150"/>
      <c r="AY108" s="150"/>
      <c r="AZ108" s="150"/>
      <c r="BA108" s="150"/>
      <c r="BB108" s="150"/>
      <c r="BC108" s="150"/>
      <c r="BD108" s="150">
        <v>5</v>
      </c>
      <c r="BE108" s="157">
        <f>SUM(AI108:BD108)</f>
        <v>10</v>
      </c>
      <c r="BF108" s="67">
        <v>188.44</v>
      </c>
      <c r="BG108" s="68">
        <f>SUM(BE108:BF108)</f>
        <v>198.44</v>
      </c>
      <c r="BH108" s="68">
        <f>SUM(AF108)</f>
        <v>223.54</v>
      </c>
      <c r="BI108" s="218">
        <f>SUM(BG108:BH108)</f>
        <v>421.98</v>
      </c>
      <c r="BJ108" s="90">
        <v>3</v>
      </c>
      <c r="BK108" s="42"/>
    </row>
    <row r="109" spans="1:63" ht="33.75" customHeight="1" thickTop="1" thickBot="1" x14ac:dyDescent="0.25">
      <c r="B109" s="11"/>
      <c r="C109" s="11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D109" s="72"/>
      <c r="AE109" s="72"/>
      <c r="AF109" s="69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72"/>
      <c r="BF109" s="72"/>
      <c r="BG109" s="69"/>
      <c r="BH109" s="69"/>
      <c r="BI109" s="83"/>
    </row>
    <row r="110" spans="1:63" s="46" customFormat="1" ht="27" customHeight="1" thickBot="1" x14ac:dyDescent="0.3">
      <c r="A110" s="43"/>
      <c r="B110" s="44" t="s">
        <v>68</v>
      </c>
      <c r="C110" s="44"/>
      <c r="D110" s="44" t="s">
        <v>7</v>
      </c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5"/>
      <c r="AC110" s="45"/>
      <c r="AD110" s="60"/>
      <c r="AE110" s="60"/>
      <c r="AF110" s="53"/>
      <c r="AG110" s="44"/>
      <c r="AH110" s="44"/>
      <c r="AI110" s="44" t="s">
        <v>8</v>
      </c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60"/>
      <c r="BF110" s="60"/>
      <c r="BG110" s="53"/>
      <c r="BH110" s="53"/>
      <c r="BI110" s="74"/>
      <c r="BJ110" s="86"/>
    </row>
    <row r="111" spans="1:63" ht="93" customHeight="1" thickBot="1" x14ac:dyDescent="0.3">
      <c r="A111" s="186"/>
      <c r="B111" s="187" t="s">
        <v>16</v>
      </c>
      <c r="C111" s="188"/>
      <c r="D111" s="17"/>
      <c r="E111" s="17">
        <v>1</v>
      </c>
      <c r="F111" s="17">
        <v>2</v>
      </c>
      <c r="G111" s="17" t="s">
        <v>167</v>
      </c>
      <c r="H111" s="17" t="s">
        <v>168</v>
      </c>
      <c r="I111" s="17" t="s">
        <v>169</v>
      </c>
      <c r="J111" s="17" t="s">
        <v>170</v>
      </c>
      <c r="K111" s="17"/>
      <c r="L111" s="17">
        <v>5</v>
      </c>
      <c r="M111" s="17">
        <v>6</v>
      </c>
      <c r="N111" s="17" t="s">
        <v>171</v>
      </c>
      <c r="O111" s="17" t="s">
        <v>172</v>
      </c>
      <c r="P111" s="17" t="s">
        <v>173</v>
      </c>
      <c r="Q111" s="17" t="s">
        <v>174</v>
      </c>
      <c r="R111" s="17" t="s">
        <v>175</v>
      </c>
      <c r="S111" s="17">
        <v>8</v>
      </c>
      <c r="T111" s="17">
        <v>9</v>
      </c>
      <c r="U111" s="17">
        <v>10</v>
      </c>
      <c r="V111" s="17" t="s">
        <v>147</v>
      </c>
      <c r="W111" s="17" t="s">
        <v>144</v>
      </c>
      <c r="X111" s="17" t="s">
        <v>145</v>
      </c>
      <c r="Y111" s="17" t="s">
        <v>146</v>
      </c>
      <c r="Z111" s="17">
        <v>12</v>
      </c>
      <c r="AA111" s="17">
        <v>13</v>
      </c>
      <c r="AB111" s="17" t="s">
        <v>5</v>
      </c>
      <c r="AC111" s="17" t="s">
        <v>6</v>
      </c>
      <c r="AD111" s="63" t="s">
        <v>0</v>
      </c>
      <c r="AE111" s="63" t="s">
        <v>1</v>
      </c>
      <c r="AF111" s="55" t="s">
        <v>4</v>
      </c>
      <c r="AG111" s="20"/>
      <c r="AH111" s="17">
        <v>1</v>
      </c>
      <c r="AI111" s="17">
        <v>2</v>
      </c>
      <c r="AJ111" s="17" t="s">
        <v>167</v>
      </c>
      <c r="AK111" s="17" t="s">
        <v>168</v>
      </c>
      <c r="AL111" s="17" t="s">
        <v>169</v>
      </c>
      <c r="AM111" s="17" t="s">
        <v>170</v>
      </c>
      <c r="AN111" s="17"/>
      <c r="AO111" s="17">
        <v>5</v>
      </c>
      <c r="AP111" s="17">
        <v>6</v>
      </c>
      <c r="AQ111" s="17" t="s">
        <v>171</v>
      </c>
      <c r="AR111" s="17" t="s">
        <v>172</v>
      </c>
      <c r="AS111" s="17" t="s">
        <v>173</v>
      </c>
      <c r="AT111" s="17" t="s">
        <v>174</v>
      </c>
      <c r="AU111" s="17" t="s">
        <v>175</v>
      </c>
      <c r="AV111" s="17">
        <v>8</v>
      </c>
      <c r="AW111" s="17">
        <v>9</v>
      </c>
      <c r="AX111" s="17">
        <v>10</v>
      </c>
      <c r="AY111" s="17" t="s">
        <v>147</v>
      </c>
      <c r="AZ111" s="17" t="s">
        <v>144</v>
      </c>
      <c r="BA111" s="17" t="s">
        <v>145</v>
      </c>
      <c r="BB111" s="17" t="s">
        <v>146</v>
      </c>
      <c r="BC111" s="17">
        <v>12</v>
      </c>
      <c r="BD111" s="17">
        <v>13</v>
      </c>
      <c r="BE111" s="63" t="s">
        <v>9</v>
      </c>
      <c r="BF111" s="63" t="s">
        <v>2</v>
      </c>
      <c r="BG111" s="55" t="s">
        <v>3</v>
      </c>
      <c r="BH111" s="55" t="s">
        <v>4</v>
      </c>
      <c r="BI111" s="75" t="s">
        <v>10</v>
      </c>
      <c r="BJ111" s="87" t="s">
        <v>11</v>
      </c>
    </row>
    <row r="112" spans="1:63" ht="19.5" customHeight="1" thickTop="1" x14ac:dyDescent="0.2">
      <c r="A112" s="191" t="s">
        <v>77</v>
      </c>
      <c r="B112" s="192" t="s">
        <v>143</v>
      </c>
      <c r="C112" s="119" t="s">
        <v>25</v>
      </c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>
        <v>5</v>
      </c>
      <c r="T112" s="146"/>
      <c r="U112" s="146"/>
      <c r="V112" s="146"/>
      <c r="W112" s="146"/>
      <c r="X112" s="146"/>
      <c r="Y112" s="146"/>
      <c r="Z112" s="146"/>
      <c r="AA112" s="146"/>
      <c r="AB112" s="22"/>
      <c r="AC112" s="23"/>
      <c r="AD112" s="155">
        <f>SUM(D112:AA112)</f>
        <v>5</v>
      </c>
      <c r="AE112" s="66">
        <v>155.69</v>
      </c>
      <c r="AF112" s="57">
        <f>SUM(AD112:AE112)</f>
        <v>160.69</v>
      </c>
      <c r="AG112" s="22"/>
      <c r="AH112" s="22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55">
        <f>SUM(AI112:BD112)</f>
        <v>0</v>
      </c>
      <c r="BF112" s="66">
        <v>161.69999999999999</v>
      </c>
      <c r="BG112" s="57">
        <f>SUM(BE112:BF112)</f>
        <v>161.69999999999999</v>
      </c>
      <c r="BH112" s="57">
        <f>SUM(AF112)</f>
        <v>160.69</v>
      </c>
      <c r="BI112" s="76">
        <f>SUM(BG112:BH112)</f>
        <v>322.39</v>
      </c>
      <c r="BJ112" s="117">
        <v>2</v>
      </c>
      <c r="BK112" s="42"/>
    </row>
    <row r="113" spans="1:63" ht="19.5" customHeight="1" x14ac:dyDescent="0.2">
      <c r="A113" s="191" t="s">
        <v>141</v>
      </c>
      <c r="B113" s="195" t="s">
        <v>142</v>
      </c>
      <c r="C113" s="100" t="s">
        <v>59</v>
      </c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22"/>
      <c r="AC113" s="23"/>
      <c r="AD113" s="155">
        <f>SUM(D113:AA113)</f>
        <v>0</v>
      </c>
      <c r="AE113" s="66">
        <v>175.41</v>
      </c>
      <c r="AF113" s="57">
        <f>SUM(AD113:AE113)</f>
        <v>175.41</v>
      </c>
      <c r="AG113" s="22"/>
      <c r="AH113" s="22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55">
        <f>SUM(AI113:BD113)</f>
        <v>0</v>
      </c>
      <c r="BF113" s="66">
        <v>169.79</v>
      </c>
      <c r="BG113" s="57">
        <f>SUM(BE113:BF113)</f>
        <v>169.79</v>
      </c>
      <c r="BH113" s="57">
        <f>SUM(AF113)</f>
        <v>175.41</v>
      </c>
      <c r="BI113" s="76">
        <f>SUM(BG113:BH113)</f>
        <v>345.2</v>
      </c>
      <c r="BJ113" s="117">
        <v>4</v>
      </c>
      <c r="BK113" s="42"/>
    </row>
    <row r="114" spans="1:63" ht="19.5" customHeight="1" thickBot="1" x14ac:dyDescent="0.25">
      <c r="A114" s="219">
        <v>4631</v>
      </c>
      <c r="B114" s="236" t="s">
        <v>86</v>
      </c>
      <c r="C114" s="104" t="s">
        <v>87</v>
      </c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32"/>
      <c r="AC114" s="133"/>
      <c r="AD114" s="160">
        <f>SUM(D114:AA114)</f>
        <v>0</v>
      </c>
      <c r="AE114" s="134"/>
      <c r="AF114" s="68">
        <f>SUM(AD114:AE114)</f>
        <v>0</v>
      </c>
      <c r="AG114" s="132"/>
      <c r="AH114" s="132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60">
        <f>SUM(AI114:BD114)</f>
        <v>0</v>
      </c>
      <c r="BF114" s="134"/>
      <c r="BG114" s="135">
        <f>SUM(BE114:BF114)</f>
        <v>0</v>
      </c>
      <c r="BH114" s="135">
        <f>SUM(AF114)</f>
        <v>0</v>
      </c>
      <c r="BI114" s="136">
        <f>SUM(BG114:BH114)</f>
        <v>0</v>
      </c>
      <c r="BJ114" s="137">
        <v>3</v>
      </c>
      <c r="BK114" s="42"/>
    </row>
    <row r="115" spans="1:63" ht="20" customHeight="1" thickTop="1" x14ac:dyDescent="0.2">
      <c r="B115" s="11"/>
      <c r="C115" s="1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D115" s="72"/>
      <c r="AE115" s="72"/>
      <c r="AF115" s="69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72"/>
      <c r="BF115" s="72"/>
      <c r="BG115" s="69"/>
      <c r="BH115" s="69"/>
      <c r="BI115" s="83"/>
    </row>
    <row r="116" spans="1:63" ht="20" customHeight="1" x14ac:dyDescent="0.2">
      <c r="A116" s="15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16"/>
      <c r="AC116" s="16"/>
      <c r="AD116" s="64"/>
      <c r="AE116" s="64"/>
      <c r="AF116" s="58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64"/>
      <c r="BF116" s="64"/>
      <c r="BG116" s="58"/>
      <c r="BH116" s="58"/>
    </row>
    <row r="117" spans="1:63" ht="20" customHeight="1" thickBot="1" x14ac:dyDescent="0.25">
      <c r="A117" s="15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16"/>
      <c r="AC117" s="16"/>
      <c r="AD117" s="64"/>
      <c r="AE117" s="64"/>
      <c r="AF117" s="58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64"/>
      <c r="BF117" s="64"/>
      <c r="BG117" s="58"/>
      <c r="BH117" s="58"/>
    </row>
    <row r="118" spans="1:63" ht="20" customHeight="1" thickBot="1" x14ac:dyDescent="0.3">
      <c r="A118" s="43"/>
      <c r="B118" s="44" t="s">
        <v>180</v>
      </c>
      <c r="C118" s="44"/>
      <c r="D118" s="44" t="s">
        <v>7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5"/>
      <c r="AC118" s="45"/>
      <c r="AD118" s="60"/>
      <c r="AE118" s="60"/>
      <c r="AF118" s="53"/>
      <c r="AG118" s="44"/>
      <c r="AH118" s="44"/>
      <c r="AI118" s="44" t="s">
        <v>8</v>
      </c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60"/>
      <c r="BF118" s="60"/>
      <c r="BG118" s="53"/>
      <c r="BH118" s="53"/>
      <c r="BI118" s="74"/>
      <c r="BJ118" s="86"/>
    </row>
    <row r="119" spans="1:63" ht="93.75" customHeight="1" thickBot="1" x14ac:dyDescent="0.3">
      <c r="A119" s="186"/>
      <c r="B119" s="187" t="s">
        <v>16</v>
      </c>
      <c r="C119" s="188"/>
      <c r="D119" s="17"/>
      <c r="E119" s="17">
        <v>1</v>
      </c>
      <c r="F119" s="17">
        <v>2</v>
      </c>
      <c r="G119" s="17" t="s">
        <v>167</v>
      </c>
      <c r="H119" s="17" t="s">
        <v>168</v>
      </c>
      <c r="I119" s="17" t="s">
        <v>169</v>
      </c>
      <c r="J119" s="17" t="s">
        <v>170</v>
      </c>
      <c r="K119" s="17"/>
      <c r="L119" s="17">
        <v>5</v>
      </c>
      <c r="M119" s="17">
        <v>6</v>
      </c>
      <c r="N119" s="17" t="s">
        <v>171</v>
      </c>
      <c r="O119" s="17" t="s">
        <v>172</v>
      </c>
      <c r="P119" s="17" t="s">
        <v>173</v>
      </c>
      <c r="Q119" s="17" t="s">
        <v>174</v>
      </c>
      <c r="R119" s="17" t="s">
        <v>175</v>
      </c>
      <c r="S119" s="17">
        <v>8</v>
      </c>
      <c r="T119" s="17">
        <v>9</v>
      </c>
      <c r="U119" s="17">
        <v>10</v>
      </c>
      <c r="V119" s="17" t="s">
        <v>147</v>
      </c>
      <c r="W119" s="17" t="s">
        <v>144</v>
      </c>
      <c r="X119" s="17" t="s">
        <v>145</v>
      </c>
      <c r="Y119" s="17" t="s">
        <v>146</v>
      </c>
      <c r="Z119" s="17">
        <v>12</v>
      </c>
      <c r="AA119" s="17">
        <v>13</v>
      </c>
      <c r="AB119" s="17" t="s">
        <v>5</v>
      </c>
      <c r="AC119" s="17" t="s">
        <v>6</v>
      </c>
      <c r="AD119" s="63" t="s">
        <v>0</v>
      </c>
      <c r="AE119" s="63" t="s">
        <v>1</v>
      </c>
      <c r="AF119" s="55" t="s">
        <v>4</v>
      </c>
      <c r="AG119" s="20"/>
      <c r="AH119" s="17">
        <v>1</v>
      </c>
      <c r="AI119" s="17">
        <v>2</v>
      </c>
      <c r="AJ119" s="17" t="s">
        <v>167</v>
      </c>
      <c r="AK119" s="17" t="s">
        <v>168</v>
      </c>
      <c r="AL119" s="17" t="s">
        <v>169</v>
      </c>
      <c r="AM119" s="17" t="s">
        <v>170</v>
      </c>
      <c r="AN119" s="17"/>
      <c r="AO119" s="17">
        <v>5</v>
      </c>
      <c r="AP119" s="17">
        <v>6</v>
      </c>
      <c r="AQ119" s="17" t="s">
        <v>171</v>
      </c>
      <c r="AR119" s="17" t="s">
        <v>172</v>
      </c>
      <c r="AS119" s="17" t="s">
        <v>173</v>
      </c>
      <c r="AT119" s="17" t="s">
        <v>174</v>
      </c>
      <c r="AU119" s="17" t="s">
        <v>175</v>
      </c>
      <c r="AV119" s="17">
        <v>8</v>
      </c>
      <c r="AW119" s="17">
        <v>9</v>
      </c>
      <c r="AX119" s="17">
        <v>10</v>
      </c>
      <c r="AY119" s="17" t="s">
        <v>147</v>
      </c>
      <c r="AZ119" s="17" t="s">
        <v>144</v>
      </c>
      <c r="BA119" s="17" t="s">
        <v>145</v>
      </c>
      <c r="BB119" s="17" t="s">
        <v>146</v>
      </c>
      <c r="BC119" s="17">
        <v>12</v>
      </c>
      <c r="BD119" s="17">
        <v>13</v>
      </c>
      <c r="BE119" s="63" t="s">
        <v>9</v>
      </c>
      <c r="BF119" s="63" t="s">
        <v>2</v>
      </c>
      <c r="BG119" s="55" t="s">
        <v>3</v>
      </c>
      <c r="BH119" s="55" t="s">
        <v>4</v>
      </c>
      <c r="BI119" s="75" t="s">
        <v>10</v>
      </c>
      <c r="BJ119" s="87" t="s">
        <v>11</v>
      </c>
    </row>
    <row r="120" spans="1:63" ht="20" customHeight="1" thickTop="1" x14ac:dyDescent="0.15">
      <c r="A120" s="206">
        <v>4571</v>
      </c>
      <c r="B120" s="207" t="s">
        <v>205</v>
      </c>
      <c r="C120" s="226" t="s">
        <v>44</v>
      </c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3"/>
      <c r="AC120" s="14"/>
      <c r="AD120" s="155">
        <f>SUM(D120:AA120)</f>
        <v>0</v>
      </c>
      <c r="AE120" s="66">
        <v>146.5</v>
      </c>
      <c r="AF120" s="57">
        <f>SUM(AD120:AE120)</f>
        <v>146.5</v>
      </c>
      <c r="AG120" s="22"/>
      <c r="AH120" s="22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55">
        <f>SUM(AI120:BD120)</f>
        <v>0</v>
      </c>
      <c r="BF120" s="66">
        <v>132.97</v>
      </c>
      <c r="BG120" s="57">
        <f>SUM(BE120:BF120)</f>
        <v>132.97</v>
      </c>
      <c r="BH120" s="57">
        <f>SUM(AF120)</f>
        <v>146.5</v>
      </c>
      <c r="BI120" s="76">
        <f>SUM(BG120:BH120)</f>
        <v>279.47000000000003</v>
      </c>
      <c r="BJ120" s="115">
        <v>1</v>
      </c>
    </row>
    <row r="121" spans="1:63" ht="20" customHeight="1" x14ac:dyDescent="0.2">
      <c r="A121" s="208" t="s">
        <v>121</v>
      </c>
      <c r="B121" s="209" t="s">
        <v>207</v>
      </c>
      <c r="C121" s="210" t="s">
        <v>56</v>
      </c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>
        <v>5</v>
      </c>
      <c r="T121" s="146"/>
      <c r="U121" s="146"/>
      <c r="V121" s="146"/>
      <c r="W121" s="146"/>
      <c r="X121" s="146"/>
      <c r="Y121" s="146"/>
      <c r="Z121" s="146"/>
      <c r="AA121" s="146">
        <v>5</v>
      </c>
      <c r="AB121" s="22"/>
      <c r="AC121" s="23"/>
      <c r="AD121" s="155">
        <f>SUM(D121:AA121)</f>
        <v>10</v>
      </c>
      <c r="AE121" s="66">
        <v>149.72</v>
      </c>
      <c r="AF121" s="57">
        <f>SUM(AD121:AE121)</f>
        <v>159.72</v>
      </c>
      <c r="AG121" s="22"/>
      <c r="AH121" s="22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55">
        <f>SUM(AI121:BD121)</f>
        <v>0</v>
      </c>
      <c r="BF121" s="66">
        <v>131.19999999999999</v>
      </c>
      <c r="BG121" s="57">
        <f>SUM(BE121:BF121)</f>
        <v>131.19999999999999</v>
      </c>
      <c r="BH121" s="57">
        <f>SUM(AF121)</f>
        <v>159.72</v>
      </c>
      <c r="BI121" s="76">
        <f>SUM(BG121:BH121)</f>
        <v>290.91999999999996</v>
      </c>
      <c r="BJ121" s="117">
        <v>2</v>
      </c>
    </row>
    <row r="122" spans="1:63" ht="20" customHeight="1" x14ac:dyDescent="0.15">
      <c r="A122" s="191">
        <v>5048</v>
      </c>
      <c r="B122" s="192" t="s">
        <v>206</v>
      </c>
      <c r="C122" s="192" t="s">
        <v>63</v>
      </c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22"/>
      <c r="AC122" s="23"/>
      <c r="AD122" s="155">
        <f>SUM(D122:AA122)</f>
        <v>0</v>
      </c>
      <c r="AE122" s="71">
        <v>157.38</v>
      </c>
      <c r="AF122" s="57">
        <f>SUM(AD122:AE122)</f>
        <v>157.38</v>
      </c>
      <c r="AG122" s="22"/>
      <c r="AH122" s="22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>
        <v>5</v>
      </c>
      <c r="AY122" s="146"/>
      <c r="AZ122" s="146"/>
      <c r="BA122" s="146"/>
      <c r="BB122" s="146"/>
      <c r="BC122" s="146"/>
      <c r="BD122" s="146"/>
      <c r="BE122" s="155">
        <f>SUM(AI122:BD122)</f>
        <v>5</v>
      </c>
      <c r="BF122" s="71">
        <v>140.68</v>
      </c>
      <c r="BG122" s="57">
        <f>SUM(BE122:BF122)</f>
        <v>145.68</v>
      </c>
      <c r="BH122" s="57">
        <v>157.38</v>
      </c>
      <c r="BI122" s="76">
        <v>302.95999999999998</v>
      </c>
      <c r="BJ122" s="117">
        <v>3</v>
      </c>
    </row>
    <row r="123" spans="1:63" ht="20" customHeight="1" x14ac:dyDescent="0.15">
      <c r="A123" s="125" t="s">
        <v>181</v>
      </c>
      <c r="B123" s="127" t="s">
        <v>209</v>
      </c>
      <c r="C123" s="34" t="s">
        <v>182</v>
      </c>
      <c r="D123" s="146"/>
      <c r="E123" s="146"/>
      <c r="F123" s="146"/>
      <c r="G123" s="146"/>
      <c r="H123" s="146"/>
      <c r="I123" s="146"/>
      <c r="J123" s="146"/>
      <c r="K123" s="146">
        <v>5</v>
      </c>
      <c r="L123" s="146"/>
      <c r="M123" s="146"/>
      <c r="N123" s="146"/>
      <c r="O123" s="146"/>
      <c r="P123" s="146"/>
      <c r="Q123" s="146"/>
      <c r="R123" s="146"/>
      <c r="S123" s="146">
        <v>5</v>
      </c>
      <c r="T123" s="146"/>
      <c r="U123" s="146"/>
      <c r="V123" s="146"/>
      <c r="W123" s="146"/>
      <c r="X123" s="146"/>
      <c r="Y123" s="146"/>
      <c r="Z123" s="146"/>
      <c r="AA123" s="146">
        <v>5</v>
      </c>
      <c r="AB123" s="22"/>
      <c r="AC123" s="23"/>
      <c r="AD123" s="155">
        <f>SUM(D123:AA123)</f>
        <v>15</v>
      </c>
      <c r="AE123" s="66">
        <v>161.13999999999999</v>
      </c>
      <c r="AF123" s="57">
        <f>SUM(AD123:AE123)</f>
        <v>176.14</v>
      </c>
      <c r="AG123" s="22"/>
      <c r="AH123" s="22"/>
      <c r="AI123" s="146"/>
      <c r="AJ123" s="146"/>
      <c r="AK123" s="146"/>
      <c r="AL123" s="146"/>
      <c r="AM123" s="146"/>
      <c r="AN123" s="146">
        <v>5</v>
      </c>
      <c r="AO123" s="146">
        <v>5</v>
      </c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55">
        <f>SUM(AI123:BD123)</f>
        <v>10</v>
      </c>
      <c r="BF123" s="66">
        <v>140.38</v>
      </c>
      <c r="BG123" s="57">
        <f>SUM(BE123:BF123)</f>
        <v>150.38</v>
      </c>
      <c r="BH123" s="57">
        <v>176.14</v>
      </c>
      <c r="BI123" s="76">
        <v>326.52</v>
      </c>
      <c r="BJ123" s="117">
        <v>4</v>
      </c>
    </row>
    <row r="124" spans="1:63" ht="20" customHeight="1" x14ac:dyDescent="0.15">
      <c r="A124" s="205">
        <v>4797</v>
      </c>
      <c r="B124" s="196" t="s">
        <v>208</v>
      </c>
      <c r="C124" s="196" t="s">
        <v>73</v>
      </c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3"/>
      <c r="AC124" s="14"/>
      <c r="AD124" s="155">
        <f>SUM(D124:AA124)</f>
        <v>0</v>
      </c>
      <c r="AE124" s="71">
        <v>187.33</v>
      </c>
      <c r="AF124" s="57">
        <f>SUM(AD124:AE124)</f>
        <v>187.33</v>
      </c>
      <c r="AG124" s="22"/>
      <c r="AH124" s="22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55">
        <f>SUM(AI124:BD124)</f>
        <v>0</v>
      </c>
      <c r="BF124" s="71">
        <v>156.62</v>
      </c>
      <c r="BG124" s="57">
        <f>SUM(BE124:BF124)</f>
        <v>156.62</v>
      </c>
      <c r="BH124" s="57">
        <f>SUM(AF124)</f>
        <v>187.33</v>
      </c>
      <c r="BI124" s="76">
        <f>SUM(BG124:BH124)</f>
        <v>343.95000000000005</v>
      </c>
      <c r="BJ124" s="117">
        <v>5</v>
      </c>
    </row>
    <row r="125" spans="1:63" ht="20" customHeight="1" thickBot="1" x14ac:dyDescent="0.2">
      <c r="A125" s="108"/>
      <c r="B125" s="131"/>
      <c r="C125" s="104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32"/>
      <c r="AC125" s="133"/>
      <c r="AD125" s="160">
        <f t="shared" ref="AD125" si="36">SUM(D125:AA125)</f>
        <v>0</v>
      </c>
      <c r="AE125" s="134"/>
      <c r="AF125" s="68">
        <f t="shared" ref="AF125" si="37">SUM(AD125:AE125)</f>
        <v>0</v>
      </c>
      <c r="AG125" s="132"/>
      <c r="AH125" s="132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60">
        <f t="shared" ref="BE125" si="38">SUM(AI125:BD125)</f>
        <v>0</v>
      </c>
      <c r="BF125" s="134"/>
      <c r="BG125" s="135">
        <f t="shared" ref="BG125" si="39">SUM(BE125:BF125)</f>
        <v>0</v>
      </c>
      <c r="BH125" s="135">
        <f t="shared" ref="BH125" si="40">SUM(AF125)</f>
        <v>0</v>
      </c>
      <c r="BI125" s="136">
        <f t="shared" ref="BI125" si="41">SUM(BG125:BH125)</f>
        <v>0</v>
      </c>
      <c r="BJ125" s="137"/>
    </row>
    <row r="126" spans="1:63" ht="20" customHeight="1" thickTop="1" x14ac:dyDescent="0.2">
      <c r="A126" s="15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16"/>
      <c r="AC126" s="16"/>
      <c r="AD126" s="64"/>
      <c r="AE126" s="64"/>
      <c r="AF126" s="58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64"/>
      <c r="BF126" s="64"/>
      <c r="BG126" s="58"/>
      <c r="BH126" s="58"/>
    </row>
    <row r="127" spans="1:63" ht="20" customHeight="1" x14ac:dyDescent="0.2">
      <c r="A127" s="6"/>
      <c r="B127" s="16"/>
      <c r="C127" s="16"/>
      <c r="D127" s="17"/>
      <c r="E127" s="17"/>
      <c r="H127" s="17"/>
      <c r="I127" s="17"/>
      <c r="J127" s="17"/>
      <c r="K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63"/>
      <c r="AE127" s="63"/>
      <c r="AF127" s="55"/>
      <c r="AG127" s="6"/>
      <c r="AH127" s="6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63"/>
      <c r="BF127" s="63"/>
      <c r="BG127" s="55"/>
      <c r="BH127" s="55"/>
      <c r="BI127" s="77"/>
      <c r="BJ127" s="89"/>
    </row>
    <row r="128" spans="1:63" ht="44.25" customHeight="1" x14ac:dyDescent="0.2">
      <c r="B128" s="11"/>
      <c r="C128" s="11"/>
      <c r="D128" s="72"/>
      <c r="E128" s="72"/>
      <c r="F128" s="69"/>
      <c r="AC128" s="4"/>
      <c r="AD128" s="4"/>
      <c r="AE128" s="4"/>
      <c r="AF128" s="4"/>
      <c r="BE128" s="4"/>
      <c r="BF128" s="4"/>
      <c r="BG128" s="4"/>
      <c r="BH128" s="4"/>
      <c r="BI128" s="4"/>
      <c r="BJ128" s="4"/>
    </row>
    <row r="129" spans="3:62" ht="17" customHeight="1" x14ac:dyDescent="0.2">
      <c r="C129" s="178" t="s">
        <v>44</v>
      </c>
      <c r="D129" s="165">
        <v>0</v>
      </c>
      <c r="E129" s="166">
        <v>149.88</v>
      </c>
      <c r="F129" s="167">
        <v>149.88</v>
      </c>
      <c r="G129" s="165">
        <v>0</v>
      </c>
      <c r="H129" s="166">
        <v>144.91999999999999</v>
      </c>
      <c r="I129" s="167">
        <v>144.91999999999999</v>
      </c>
      <c r="J129" s="167">
        <v>149.88</v>
      </c>
      <c r="K129" s="167"/>
      <c r="L129" s="168">
        <v>294.79999999999995</v>
      </c>
      <c r="M129" s="169">
        <v>1</v>
      </c>
      <c r="AC129" s="4"/>
      <c r="AD129" s="4"/>
      <c r="AE129" s="4"/>
      <c r="AF129" s="4"/>
      <c r="BE129" s="4"/>
      <c r="BF129" s="4"/>
      <c r="BG129" s="4"/>
      <c r="BH129" s="4"/>
      <c r="BI129" s="4"/>
      <c r="BJ129" s="4"/>
    </row>
    <row r="130" spans="3:62" ht="17" customHeight="1" x14ac:dyDescent="0.2">
      <c r="C130" s="179" t="s">
        <v>56</v>
      </c>
      <c r="D130" s="165">
        <v>0</v>
      </c>
      <c r="E130" s="166">
        <v>158.35</v>
      </c>
      <c r="F130" s="167">
        <v>158.35</v>
      </c>
      <c r="G130" s="165">
        <v>10</v>
      </c>
      <c r="H130" s="166">
        <v>158.34</v>
      </c>
      <c r="I130" s="167">
        <v>168.34</v>
      </c>
      <c r="J130" s="167">
        <v>158.35</v>
      </c>
      <c r="K130" s="167"/>
      <c r="L130" s="168">
        <v>326.69</v>
      </c>
      <c r="M130" s="184">
        <v>2</v>
      </c>
      <c r="AC130" s="4"/>
      <c r="AD130" s="4"/>
      <c r="AE130" s="4"/>
      <c r="AF130" s="4"/>
      <c r="BE130" s="4"/>
      <c r="BF130" s="4"/>
      <c r="BG130" s="4"/>
      <c r="BH130" s="4"/>
      <c r="BI130" s="4"/>
      <c r="BJ130" s="4"/>
    </row>
    <row r="131" spans="3:62" ht="17" customHeight="1" x14ac:dyDescent="0.2">
      <c r="C131" s="180" t="s">
        <v>164</v>
      </c>
      <c r="D131" s="165">
        <v>5</v>
      </c>
      <c r="E131" s="166">
        <v>169.4</v>
      </c>
      <c r="F131" s="167">
        <v>174.4</v>
      </c>
      <c r="G131" s="165">
        <v>0</v>
      </c>
      <c r="H131" s="166">
        <v>161.21</v>
      </c>
      <c r="I131" s="167">
        <v>161.21</v>
      </c>
      <c r="J131" s="167">
        <v>174.4</v>
      </c>
      <c r="K131" s="167"/>
      <c r="L131" s="168">
        <v>335.61</v>
      </c>
      <c r="M131" s="184">
        <v>3</v>
      </c>
      <c r="AC131" s="4"/>
      <c r="AD131" s="4"/>
      <c r="AE131" s="4"/>
      <c r="AF131" s="4"/>
      <c r="BE131" s="4"/>
      <c r="BF131" s="4"/>
      <c r="BG131" s="4"/>
      <c r="BH131" s="4"/>
      <c r="BI131" s="4"/>
      <c r="BJ131" s="4"/>
    </row>
    <row r="132" spans="3:62" ht="17" customHeight="1" x14ac:dyDescent="0.2">
      <c r="C132" s="181"/>
      <c r="D132" s="171"/>
      <c r="E132" s="171"/>
      <c r="F132" s="172"/>
      <c r="G132" s="173"/>
      <c r="H132" s="173"/>
      <c r="I132" s="173"/>
      <c r="J132" s="173"/>
      <c r="K132" s="173"/>
      <c r="L132" s="173"/>
      <c r="M132" s="173"/>
      <c r="AC132" s="4"/>
      <c r="AD132" s="4"/>
      <c r="AE132" s="4"/>
      <c r="AF132" s="4"/>
      <c r="BE132" s="4"/>
      <c r="BF132" s="4"/>
      <c r="BG132" s="4"/>
      <c r="BH132" s="4"/>
      <c r="BI132" s="4"/>
      <c r="BJ132" s="4"/>
    </row>
    <row r="133" spans="3:62" ht="17" customHeight="1" x14ac:dyDescent="0.2">
      <c r="C133" s="182" t="s">
        <v>44</v>
      </c>
      <c r="D133" s="165"/>
      <c r="E133" s="66">
        <v>163.51</v>
      </c>
      <c r="F133" s="57">
        <v>163.51</v>
      </c>
      <c r="G133" s="170">
        <v>0</v>
      </c>
      <c r="H133" s="66">
        <v>158.79</v>
      </c>
      <c r="I133" s="57">
        <v>158.79</v>
      </c>
      <c r="J133" s="57">
        <v>163.51</v>
      </c>
      <c r="K133" s="57"/>
      <c r="L133" s="76">
        <v>322.29999999999995</v>
      </c>
      <c r="M133" s="185">
        <v>1</v>
      </c>
      <c r="AC133" s="4"/>
      <c r="AD133" s="4"/>
      <c r="AE133" s="4"/>
      <c r="AF133" s="4"/>
      <c r="BE133" s="4"/>
      <c r="BF133" s="4"/>
      <c r="BG133" s="4"/>
      <c r="BH133" s="4"/>
      <c r="BI133" s="4"/>
      <c r="BJ133" s="4"/>
    </row>
    <row r="134" spans="3:62" ht="17" customHeight="1" x14ac:dyDescent="0.2">
      <c r="C134" s="177" t="s">
        <v>165</v>
      </c>
      <c r="D134" s="164"/>
      <c r="E134" s="66">
        <v>160.43</v>
      </c>
      <c r="F134" s="57">
        <v>160.43</v>
      </c>
      <c r="G134" s="66">
        <v>0</v>
      </c>
      <c r="H134" s="66">
        <v>170.15</v>
      </c>
      <c r="I134" s="57">
        <v>170.15</v>
      </c>
      <c r="J134" s="57">
        <v>160.43</v>
      </c>
      <c r="K134" s="57"/>
      <c r="L134" s="76">
        <v>330.58000000000004</v>
      </c>
      <c r="M134" s="184">
        <v>2</v>
      </c>
      <c r="AC134" s="4"/>
      <c r="AD134" s="4"/>
      <c r="AE134" s="4"/>
      <c r="AF134" s="4"/>
      <c r="BE134" s="4"/>
      <c r="BF134" s="4"/>
      <c r="BG134" s="4"/>
      <c r="BH134" s="4"/>
      <c r="BI134" s="4"/>
      <c r="BJ134" s="4"/>
    </row>
    <row r="135" spans="3:62" ht="17" customHeight="1" x14ac:dyDescent="0.2">
      <c r="C135" s="179" t="s">
        <v>56</v>
      </c>
      <c r="D135" s="165">
        <v>5</v>
      </c>
      <c r="E135" s="66">
        <v>179.61</v>
      </c>
      <c r="F135" s="57">
        <v>184.61</v>
      </c>
      <c r="G135" s="170">
        <v>5</v>
      </c>
      <c r="H135" s="66">
        <v>161.01</v>
      </c>
      <c r="I135" s="57">
        <v>166.01</v>
      </c>
      <c r="J135" s="57">
        <v>184.61</v>
      </c>
      <c r="K135" s="57"/>
      <c r="L135" s="76">
        <v>350.62</v>
      </c>
      <c r="M135" s="184">
        <v>3</v>
      </c>
      <c r="AC135" s="4"/>
      <c r="AD135" s="4"/>
      <c r="AE135" s="4"/>
      <c r="AF135" s="4"/>
      <c r="BE135" s="4"/>
      <c r="BF135" s="4"/>
      <c r="BG135" s="4"/>
      <c r="BH135" s="4"/>
      <c r="BI135" s="4"/>
      <c r="BJ135" s="4"/>
    </row>
    <row r="136" spans="3:62" ht="17" customHeight="1" x14ac:dyDescent="0.2">
      <c r="C136" s="174" t="s">
        <v>155</v>
      </c>
      <c r="D136" s="164"/>
      <c r="E136" s="71">
        <v>203.14</v>
      </c>
      <c r="F136" s="57">
        <v>203.14</v>
      </c>
      <c r="G136" s="170">
        <v>0</v>
      </c>
      <c r="H136" s="71">
        <v>187.03</v>
      </c>
      <c r="I136" s="57">
        <v>187.03</v>
      </c>
      <c r="J136" s="57">
        <v>203.14</v>
      </c>
      <c r="K136" s="57"/>
      <c r="L136" s="76">
        <v>390.16999999999996</v>
      </c>
      <c r="M136" s="184">
        <v>4</v>
      </c>
      <c r="AC136" s="4"/>
      <c r="AD136" s="4"/>
      <c r="AE136" s="4"/>
      <c r="AF136" s="4"/>
      <c r="BE136" s="4"/>
      <c r="BF136" s="4"/>
      <c r="BG136" s="4"/>
      <c r="BH136" s="4"/>
      <c r="BI136" s="4"/>
      <c r="BJ136" s="4"/>
    </row>
    <row r="137" spans="3:62" ht="17" customHeight="1" x14ac:dyDescent="0.2">
      <c r="C137" s="183" t="s">
        <v>73</v>
      </c>
      <c r="D137" s="164">
        <v>5</v>
      </c>
      <c r="E137" s="66">
        <v>289.22000000000003</v>
      </c>
      <c r="F137" s="57">
        <v>294.22000000000003</v>
      </c>
      <c r="G137" s="170">
        <v>0</v>
      </c>
      <c r="H137" s="66">
        <v>243.83</v>
      </c>
      <c r="I137" s="57">
        <v>243.83</v>
      </c>
      <c r="J137" s="57">
        <v>294.22000000000003</v>
      </c>
      <c r="K137" s="57"/>
      <c r="L137" s="76">
        <v>538.05000000000007</v>
      </c>
      <c r="M137" s="184">
        <v>5</v>
      </c>
      <c r="N137" s="42"/>
      <c r="AC137" s="4"/>
      <c r="AD137" s="4"/>
      <c r="AE137" s="4"/>
      <c r="AF137" s="4"/>
      <c r="BE137" s="4"/>
      <c r="BF137" s="4"/>
      <c r="BG137" s="4"/>
      <c r="BH137" s="4"/>
      <c r="BI137" s="4"/>
      <c r="BJ137" s="4"/>
    </row>
    <row r="138" spans="3:62" ht="17" customHeight="1" x14ac:dyDescent="0.2">
      <c r="C138" s="181"/>
      <c r="D138" s="171"/>
      <c r="E138" s="171"/>
      <c r="F138" s="172"/>
      <c r="G138" s="171"/>
      <c r="H138" s="171"/>
      <c r="I138" s="172"/>
      <c r="J138" s="172"/>
      <c r="K138" s="172"/>
      <c r="L138" s="175"/>
      <c r="M138" s="176"/>
      <c r="AC138" s="4"/>
      <c r="AD138" s="4"/>
      <c r="AE138" s="4"/>
      <c r="AF138" s="4"/>
      <c r="BE138" s="4"/>
      <c r="BF138" s="4"/>
      <c r="BG138" s="4"/>
      <c r="BH138" s="4"/>
      <c r="BI138" s="4"/>
      <c r="BJ138" s="4"/>
    </row>
    <row r="139" spans="3:62" ht="17" customHeight="1" x14ac:dyDescent="0.2">
      <c r="C139" s="178" t="s">
        <v>44</v>
      </c>
      <c r="D139" s="155">
        <v>0</v>
      </c>
      <c r="E139" s="66">
        <v>142.15</v>
      </c>
      <c r="F139" s="57">
        <v>142.15</v>
      </c>
      <c r="G139" s="155">
        <v>10</v>
      </c>
      <c r="H139" s="66">
        <v>137.24</v>
      </c>
      <c r="I139" s="57">
        <v>147.24</v>
      </c>
      <c r="J139" s="57">
        <v>142.15</v>
      </c>
      <c r="K139" s="57"/>
      <c r="L139" s="76">
        <v>289.39</v>
      </c>
      <c r="M139" s="185">
        <v>1</v>
      </c>
      <c r="AC139" s="4"/>
      <c r="AD139" s="4"/>
      <c r="AE139" s="4"/>
      <c r="AF139" s="4"/>
      <c r="BE139" s="4"/>
      <c r="BF139" s="4"/>
      <c r="BG139" s="4"/>
      <c r="BH139" s="4"/>
      <c r="BI139" s="4"/>
      <c r="BJ139" s="4"/>
    </row>
    <row r="140" spans="3:62" ht="17" customHeight="1" x14ac:dyDescent="0.2">
      <c r="C140" s="177" t="s">
        <v>63</v>
      </c>
      <c r="D140" s="155">
        <v>5</v>
      </c>
      <c r="E140" s="71">
        <v>142.19</v>
      </c>
      <c r="F140" s="57">
        <v>147.19</v>
      </c>
      <c r="G140" s="155">
        <v>0</v>
      </c>
      <c r="H140" s="71">
        <v>147.19999999999999</v>
      </c>
      <c r="I140" s="57">
        <v>147.19999999999999</v>
      </c>
      <c r="J140" s="57">
        <v>147.19</v>
      </c>
      <c r="K140" s="57"/>
      <c r="L140" s="76">
        <v>294.39</v>
      </c>
      <c r="M140" s="88">
        <v>2</v>
      </c>
      <c r="AC140" s="4"/>
      <c r="AD140" s="4"/>
      <c r="AE140" s="4"/>
      <c r="AF140" s="4"/>
      <c r="BE140" s="4"/>
      <c r="BF140" s="4"/>
      <c r="BG140" s="4"/>
      <c r="BH140" s="4"/>
      <c r="BI140" s="4"/>
      <c r="BJ140" s="4"/>
    </row>
    <row r="141" spans="3:62" ht="17" customHeight="1" x14ac:dyDescent="0.2">
      <c r="C141" s="179" t="s">
        <v>56</v>
      </c>
      <c r="D141" s="155">
        <v>5</v>
      </c>
      <c r="E141" s="66">
        <v>149.07</v>
      </c>
      <c r="F141" s="57">
        <v>154.07</v>
      </c>
      <c r="G141" s="155">
        <v>0</v>
      </c>
      <c r="H141" s="66">
        <v>147.53</v>
      </c>
      <c r="I141" s="57">
        <v>147.53</v>
      </c>
      <c r="J141" s="57">
        <v>154.07</v>
      </c>
      <c r="K141" s="57"/>
      <c r="L141" s="76">
        <v>301.60000000000002</v>
      </c>
      <c r="M141" s="88">
        <v>3</v>
      </c>
      <c r="AC141" s="4"/>
      <c r="AD141" s="4"/>
      <c r="AE141" s="4"/>
      <c r="AF141" s="4"/>
      <c r="BE141" s="4"/>
      <c r="BF141" s="4"/>
      <c r="BG141" s="4"/>
      <c r="BH141" s="4"/>
      <c r="BI141" s="4"/>
      <c r="BJ141" s="4"/>
    </row>
    <row r="142" spans="3:62" ht="17" customHeight="1" x14ac:dyDescent="0.2">
      <c r="C142" s="174" t="s">
        <v>155</v>
      </c>
      <c r="D142" s="155">
        <v>10</v>
      </c>
      <c r="E142" s="66">
        <v>151.18</v>
      </c>
      <c r="F142" s="57">
        <v>161.18</v>
      </c>
      <c r="G142" s="155">
        <v>5</v>
      </c>
      <c r="H142" s="66">
        <v>155.26</v>
      </c>
      <c r="I142" s="57">
        <v>160.26</v>
      </c>
      <c r="J142" s="57">
        <v>161.18</v>
      </c>
      <c r="K142" s="57"/>
      <c r="L142" s="76">
        <v>321.44</v>
      </c>
      <c r="M142" s="88">
        <v>4</v>
      </c>
      <c r="AC142" s="4"/>
      <c r="AD142" s="4"/>
      <c r="AE142" s="4"/>
      <c r="AF142" s="4"/>
      <c r="BE142" s="4"/>
      <c r="BF142" s="4"/>
      <c r="BG142" s="4"/>
      <c r="BH142" s="4"/>
      <c r="BI142" s="4"/>
      <c r="BJ142" s="4"/>
    </row>
    <row r="143" spans="3:62" ht="17" customHeight="1" x14ac:dyDescent="0.2">
      <c r="C143" s="177" t="s">
        <v>157</v>
      </c>
      <c r="D143" s="155">
        <v>0</v>
      </c>
      <c r="E143" s="71">
        <v>168.7</v>
      </c>
      <c r="F143" s="57">
        <v>168.7</v>
      </c>
      <c r="G143" s="155">
        <v>5</v>
      </c>
      <c r="H143" s="71">
        <v>151.53</v>
      </c>
      <c r="I143" s="57">
        <v>156.53</v>
      </c>
      <c r="J143" s="57">
        <v>168.7</v>
      </c>
      <c r="K143" s="57"/>
      <c r="L143" s="76">
        <v>325.23</v>
      </c>
      <c r="M143" s="88">
        <v>5</v>
      </c>
      <c r="AC143" s="4"/>
      <c r="AD143" s="4"/>
      <c r="AE143" s="4"/>
      <c r="AF143" s="4"/>
      <c r="BE143" s="4"/>
      <c r="BF143" s="4"/>
      <c r="BG143" s="4"/>
      <c r="BH143" s="4"/>
      <c r="BI143" s="4"/>
      <c r="BJ143" s="4"/>
    </row>
    <row r="144" spans="3:62" ht="17" customHeight="1" x14ac:dyDescent="0.2">
      <c r="C144" s="183" t="s">
        <v>73</v>
      </c>
      <c r="D144" s="155">
        <v>0</v>
      </c>
      <c r="E144" s="66">
        <v>211.02</v>
      </c>
      <c r="F144" s="57">
        <v>211.02</v>
      </c>
      <c r="G144" s="155">
        <v>0</v>
      </c>
      <c r="H144" s="66">
        <v>200.81</v>
      </c>
      <c r="I144" s="57">
        <v>200.81</v>
      </c>
      <c r="J144" s="57">
        <v>211.02</v>
      </c>
      <c r="K144" s="57"/>
      <c r="L144" s="76">
        <v>411.83000000000004</v>
      </c>
      <c r="M144" s="88">
        <v>6</v>
      </c>
      <c r="N144" s="42"/>
      <c r="AC144" s="4"/>
      <c r="AD144" s="4"/>
      <c r="AE144" s="4"/>
      <c r="AF144" s="4"/>
      <c r="BE144" s="4"/>
      <c r="BF144" s="4"/>
      <c r="BG144" s="4"/>
      <c r="BH144" s="4"/>
      <c r="BI144" s="4"/>
      <c r="BJ144" s="4"/>
    </row>
    <row r="145" spans="4:62" ht="20" customHeight="1" x14ac:dyDescent="0.2">
      <c r="D145" s="59"/>
      <c r="E145" s="59"/>
      <c r="F145" s="52"/>
      <c r="G145" s="59"/>
      <c r="H145" s="59"/>
      <c r="I145" s="52"/>
      <c r="J145" s="52"/>
      <c r="K145" s="52"/>
      <c r="L145" s="73"/>
      <c r="M145" s="85"/>
      <c r="AC145" s="4"/>
      <c r="AD145" s="4"/>
      <c r="AE145" s="4"/>
      <c r="AF145" s="4"/>
      <c r="BE145" s="4"/>
      <c r="BF145" s="4"/>
      <c r="BG145" s="4"/>
      <c r="BH145" s="4"/>
      <c r="BI145" s="4"/>
      <c r="BJ145" s="4"/>
    </row>
    <row r="146" spans="4:62" ht="20" customHeight="1" x14ac:dyDescent="0.2"/>
    <row r="147" spans="4:62" ht="20" customHeight="1" x14ac:dyDescent="0.2"/>
    <row r="148" spans="4:62" ht="20" customHeight="1" x14ac:dyDescent="0.2"/>
    <row r="149" spans="4:62" ht="20" customHeight="1" x14ac:dyDescent="0.2"/>
    <row r="150" spans="4:62" ht="20" customHeight="1" x14ac:dyDescent="0.2"/>
    <row r="151" spans="4:62" ht="20" customHeight="1" x14ac:dyDescent="0.2"/>
  </sheetData>
  <sheetProtection algorithmName="SHA-512" hashValue="4ZhYFgK6fQUzWCXgaZjAsnNuPYDx9BPgVL4Ih1L24JYK6ol7/TAmg1a1+9/6HFttL4+TB26aydYGyyZxByvoBQ==" saltValue="Uufhd38HJMrz+NToW5YXEw==" spinCount="100000" sheet="1" selectLockedCells="1" selectUnlockedCells="1"/>
  <sortState xmlns:xlrd2="http://schemas.microsoft.com/office/spreadsheetml/2017/richdata2" ref="A120:BI124">
    <sortCondition ref="BI120:BI124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Meike Paridaans | MP Horses</cp:lastModifiedBy>
  <cp:lastPrinted>2013-12-27T20:30:10Z</cp:lastPrinted>
  <dcterms:created xsi:type="dcterms:W3CDTF">2005-02-02T14:54:55Z</dcterms:created>
  <dcterms:modified xsi:type="dcterms:W3CDTF">2024-02-20T07:00:10Z</dcterms:modified>
</cp:coreProperties>
</file>