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3E714034-1131-144A-B72F-2E46ECC8BE71}" xr6:coauthVersionLast="47" xr6:coauthVersionMax="47" xr10:uidLastSave="{00000000-0000-0000-0000-000000000000}"/>
  <bookViews>
    <workbookView xWindow="0" yWindow="500" windowWidth="21840" windowHeight="13020" xr2:uid="{00000000-000D-0000-FFFF-FFFF00000000}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jan.2012'!$A$1:$BJ$122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128" i="5" l="1"/>
  <c r="BG128" i="5" s="1"/>
  <c r="AC128" i="5"/>
  <c r="AE128" i="5" s="1"/>
  <c r="BH128" i="5" s="1"/>
  <c r="BE130" i="5"/>
  <c r="BG130" i="5" s="1"/>
  <c r="AC130" i="5"/>
  <c r="AE130" i="5" s="1"/>
  <c r="BH130" i="5" s="1"/>
  <c r="BE9" i="5"/>
  <c r="BG9" i="5" s="1"/>
  <c r="AC9" i="5"/>
  <c r="AE9" i="5" s="1"/>
  <c r="BH9" i="5" s="1"/>
  <c r="BE6" i="5"/>
  <c r="BG6" i="5" s="1"/>
  <c r="AC6" i="5"/>
  <c r="AE6" i="5" s="1"/>
  <c r="BH6" i="5" s="1"/>
  <c r="BE23" i="5"/>
  <c r="BG23" i="5" s="1"/>
  <c r="AC23" i="5"/>
  <c r="AE23" i="5" s="1"/>
  <c r="BH23" i="5" s="1"/>
  <c r="BE33" i="5"/>
  <c r="BG33" i="5" s="1"/>
  <c r="AC33" i="5"/>
  <c r="AE33" i="5" s="1"/>
  <c r="BH33" i="5" s="1"/>
  <c r="BE13" i="5"/>
  <c r="BG13" i="5" s="1"/>
  <c r="AC13" i="5"/>
  <c r="AE13" i="5" s="1"/>
  <c r="BH13" i="5" s="1"/>
  <c r="BE10" i="5"/>
  <c r="BG10" i="5" s="1"/>
  <c r="AC10" i="5"/>
  <c r="AE10" i="5" s="1"/>
  <c r="BH10" i="5" s="1"/>
  <c r="BE24" i="5"/>
  <c r="BG24" i="5" s="1"/>
  <c r="AC24" i="5"/>
  <c r="AE24" i="5" s="1"/>
  <c r="BH24" i="5" s="1"/>
  <c r="BE22" i="5"/>
  <c r="BG22" i="5" s="1"/>
  <c r="AC22" i="5"/>
  <c r="AE22" i="5" s="1"/>
  <c r="BH22" i="5" s="1"/>
  <c r="BE4" i="5"/>
  <c r="BG4" i="5" s="1"/>
  <c r="AC4" i="5"/>
  <c r="AE4" i="5" s="1"/>
  <c r="BH4" i="5" s="1"/>
  <c r="BE32" i="5"/>
  <c r="BG32" i="5" s="1"/>
  <c r="AC32" i="5"/>
  <c r="AE32" i="5" s="1"/>
  <c r="BH32" i="5" s="1"/>
  <c r="BE15" i="5"/>
  <c r="BG15" i="5" s="1"/>
  <c r="AC15" i="5"/>
  <c r="AE15" i="5" s="1"/>
  <c r="BH15" i="5" s="1"/>
  <c r="BE16" i="5"/>
  <c r="BG16" i="5" s="1"/>
  <c r="AC16" i="5"/>
  <c r="AE16" i="5" s="1"/>
  <c r="BH16" i="5" s="1"/>
  <c r="BE26" i="5"/>
  <c r="BG26" i="5" s="1"/>
  <c r="AC26" i="5"/>
  <c r="AE26" i="5" s="1"/>
  <c r="BH26" i="5" s="1"/>
  <c r="BE21" i="5"/>
  <c r="BG21" i="5" s="1"/>
  <c r="AC21" i="5"/>
  <c r="AE21" i="5" s="1"/>
  <c r="BH21" i="5" s="1"/>
  <c r="BE18" i="5"/>
  <c r="BG18" i="5" s="1"/>
  <c r="AC18" i="5"/>
  <c r="AE18" i="5" s="1"/>
  <c r="BH18" i="5" s="1"/>
  <c r="BE7" i="5"/>
  <c r="BG7" i="5" s="1"/>
  <c r="AC7" i="5"/>
  <c r="AE7" i="5" s="1"/>
  <c r="BH7" i="5" s="1"/>
  <c r="BE20" i="5"/>
  <c r="BG20" i="5" s="1"/>
  <c r="AC20" i="5"/>
  <c r="AE20" i="5" s="1"/>
  <c r="BH20" i="5" s="1"/>
  <c r="BE11" i="5"/>
  <c r="BG11" i="5" s="1"/>
  <c r="AC11" i="5"/>
  <c r="AE11" i="5" s="1"/>
  <c r="BH11" i="5" s="1"/>
  <c r="BE8" i="5"/>
  <c r="BG8" i="5" s="1"/>
  <c r="AC8" i="5"/>
  <c r="AE8" i="5" s="1"/>
  <c r="BH8" i="5" s="1"/>
  <c r="BE12" i="5"/>
  <c r="BG12" i="5" s="1"/>
  <c r="AC12" i="5"/>
  <c r="AE12" i="5" s="1"/>
  <c r="BH12" i="5" s="1"/>
  <c r="BE31" i="5"/>
  <c r="BG31" i="5" s="1"/>
  <c r="AC31" i="5"/>
  <c r="BE5" i="5"/>
  <c r="BG5" i="5" s="1"/>
  <c r="AC5" i="5"/>
  <c r="AE5" i="5" s="1"/>
  <c r="BH5" i="5" s="1"/>
  <c r="BE19" i="5"/>
  <c r="BG19" i="5" s="1"/>
  <c r="AC19" i="5"/>
  <c r="AE19" i="5" s="1"/>
  <c r="BH19" i="5" s="1"/>
  <c r="BE14" i="5"/>
  <c r="BG14" i="5" s="1"/>
  <c r="AC14" i="5"/>
  <c r="AE14" i="5" s="1"/>
  <c r="BH14" i="5" s="1"/>
  <c r="BE30" i="5"/>
  <c r="BG30" i="5" s="1"/>
  <c r="AC30" i="5"/>
  <c r="AE30" i="5" s="1"/>
  <c r="BH30" i="5" s="1"/>
  <c r="BE29" i="5"/>
  <c r="BG29" i="5" s="1"/>
  <c r="AC29" i="5"/>
  <c r="AE29" i="5" s="1"/>
  <c r="BH29" i="5" s="1"/>
  <c r="BE25" i="5"/>
  <c r="BG25" i="5" s="1"/>
  <c r="AC25" i="5"/>
  <c r="AE25" i="5" s="1"/>
  <c r="BH25" i="5" s="1"/>
  <c r="BE17" i="5"/>
  <c r="BG17" i="5" s="1"/>
  <c r="AC17" i="5"/>
  <c r="AE17" i="5" s="1"/>
  <c r="BH17" i="5" s="1"/>
  <c r="BE28" i="5"/>
  <c r="BG28" i="5" s="1"/>
  <c r="AC28" i="5"/>
  <c r="AE28" i="5" s="1"/>
  <c r="BH28" i="5" s="1"/>
  <c r="BE27" i="5"/>
  <c r="BG27" i="5" s="1"/>
  <c r="AC27" i="5"/>
  <c r="AE27" i="5" s="1"/>
  <c r="BH27" i="5" s="1"/>
  <c r="BE87" i="5"/>
  <c r="BG87" i="5" s="1"/>
  <c r="AC87" i="5"/>
  <c r="AE87" i="5" s="1"/>
  <c r="BH87" i="5" s="1"/>
  <c r="BE81" i="5"/>
  <c r="BG81" i="5" s="1"/>
  <c r="AC81" i="5"/>
  <c r="AE81" i="5" s="1"/>
  <c r="BH81" i="5" s="1"/>
  <c r="BE60" i="5"/>
  <c r="BG60" i="5" s="1"/>
  <c r="AC60" i="5"/>
  <c r="AE60" i="5" s="1"/>
  <c r="BE47" i="5"/>
  <c r="BG47" i="5" s="1"/>
  <c r="AC47" i="5"/>
  <c r="AE47" i="5" s="1"/>
  <c r="BH47" i="5" s="1"/>
  <c r="AE31" i="5" l="1"/>
  <c r="BH31" i="5" s="1"/>
  <c r="BI31" i="5" s="1"/>
  <c r="BI130" i="5"/>
  <c r="BI128" i="5"/>
  <c r="BI4" i="5"/>
  <c r="BI26" i="5"/>
  <c r="BI13" i="5"/>
  <c r="BI9" i="5"/>
  <c r="BI15" i="5"/>
  <c r="BI24" i="5"/>
  <c r="BI23" i="5"/>
  <c r="BI18" i="5"/>
  <c r="BI21" i="5"/>
  <c r="BI32" i="5"/>
  <c r="BI10" i="5"/>
  <c r="BI6" i="5"/>
  <c r="BI7" i="5"/>
  <c r="BI16" i="5"/>
  <c r="BI22" i="5"/>
  <c r="BI33" i="5"/>
  <c r="BI28" i="5"/>
  <c r="BI25" i="5"/>
  <c r="BI30" i="5"/>
  <c r="BI19" i="5"/>
  <c r="BI8" i="5"/>
  <c r="BI20" i="5"/>
  <c r="BI27" i="5"/>
  <c r="BI17" i="5"/>
  <c r="BI29" i="5"/>
  <c r="BI14" i="5"/>
  <c r="BI5" i="5"/>
  <c r="BI12" i="5"/>
  <c r="BI11" i="5"/>
  <c r="BI81" i="5"/>
  <c r="BI87" i="5"/>
  <c r="BI47" i="5"/>
  <c r="BI60" i="5"/>
  <c r="BE91" i="5"/>
  <c r="BG91" i="5" s="1"/>
  <c r="AC91" i="5"/>
  <c r="AE91" i="5" s="1"/>
  <c r="BH91" i="5" s="1"/>
  <c r="BE59" i="5"/>
  <c r="BG59" i="5" s="1"/>
  <c r="AC59" i="5"/>
  <c r="AE59" i="5" s="1"/>
  <c r="BH59" i="5" s="1"/>
  <c r="BE38" i="5"/>
  <c r="BG38" i="5" s="1"/>
  <c r="AC38" i="5"/>
  <c r="AE38" i="5" s="1"/>
  <c r="BH38" i="5" s="1"/>
  <c r="BE44" i="5"/>
  <c r="BG44" i="5" s="1"/>
  <c r="AC44" i="5"/>
  <c r="AE44" i="5" s="1"/>
  <c r="BH44" i="5" s="1"/>
  <c r="BE43" i="5"/>
  <c r="BG43" i="5" s="1"/>
  <c r="AC43" i="5"/>
  <c r="AE43" i="5" s="1"/>
  <c r="BH43" i="5" s="1"/>
  <c r="BE42" i="5"/>
  <c r="BG42" i="5" s="1"/>
  <c r="AC42" i="5"/>
  <c r="AE42" i="5" s="1"/>
  <c r="BH42" i="5" s="1"/>
  <c r="BE41" i="5"/>
  <c r="BG41" i="5" s="1"/>
  <c r="AC41" i="5"/>
  <c r="AE41" i="5" s="1"/>
  <c r="BH41" i="5" s="1"/>
  <c r="BE127" i="5"/>
  <c r="BG127" i="5" s="1"/>
  <c r="AC127" i="5"/>
  <c r="AE127" i="5" s="1"/>
  <c r="BH127" i="5" s="1"/>
  <c r="BE129" i="5"/>
  <c r="BG129" i="5" s="1"/>
  <c r="AC129" i="5"/>
  <c r="AE129" i="5" s="1"/>
  <c r="BH129" i="5" s="1"/>
  <c r="BE110" i="5"/>
  <c r="BG110" i="5" s="1"/>
  <c r="AC110" i="5"/>
  <c r="AE110" i="5" s="1"/>
  <c r="BH110" i="5" s="1"/>
  <c r="BE122" i="5"/>
  <c r="BG122" i="5" s="1"/>
  <c r="AC122" i="5"/>
  <c r="AE122" i="5" s="1"/>
  <c r="BH122" i="5" s="1"/>
  <c r="BE52" i="5"/>
  <c r="BG52" i="5" s="1"/>
  <c r="AC52" i="5"/>
  <c r="AE52" i="5" s="1"/>
  <c r="BH52" i="5" s="1"/>
  <c r="BE113" i="5"/>
  <c r="BG113" i="5" s="1"/>
  <c r="AC113" i="5"/>
  <c r="AE113" i="5" s="1"/>
  <c r="BH113" i="5" s="1"/>
  <c r="BE88" i="5"/>
  <c r="BG88" i="5" s="1"/>
  <c r="AC88" i="5"/>
  <c r="AE88" i="5" s="1"/>
  <c r="BH88" i="5" s="1"/>
  <c r="BE93" i="5"/>
  <c r="BG93" i="5" s="1"/>
  <c r="AC93" i="5"/>
  <c r="AE93" i="5" s="1"/>
  <c r="BH93" i="5" s="1"/>
  <c r="BE77" i="5"/>
  <c r="BG77" i="5" s="1"/>
  <c r="AC77" i="5"/>
  <c r="AE77" i="5" s="1"/>
  <c r="BH77" i="5" s="1"/>
  <c r="BI129" i="5" l="1"/>
  <c r="BI127" i="5"/>
  <c r="BI43" i="5"/>
  <c r="BI91" i="5"/>
  <c r="BI59" i="5"/>
  <c r="BI42" i="5"/>
  <c r="BI38" i="5"/>
  <c r="BI44" i="5"/>
  <c r="BI41" i="5"/>
  <c r="BI110" i="5"/>
  <c r="BI122" i="5"/>
  <c r="BI52" i="5"/>
  <c r="BI93" i="5"/>
  <c r="BI113" i="5"/>
  <c r="BI88" i="5"/>
  <c r="BI77" i="5"/>
  <c r="BE54" i="5" l="1"/>
  <c r="BG54" i="5" s="1"/>
  <c r="AC54" i="5"/>
  <c r="AE54" i="5" s="1"/>
  <c r="BH54" i="5" s="1"/>
  <c r="BE49" i="5"/>
  <c r="BG49" i="5" s="1"/>
  <c r="AC49" i="5"/>
  <c r="AE49" i="5" s="1"/>
  <c r="BH49" i="5" s="1"/>
  <c r="BE131" i="5"/>
  <c r="BG131" i="5" s="1"/>
  <c r="AC131" i="5"/>
  <c r="BH131" i="5" s="1"/>
  <c r="BE56" i="5"/>
  <c r="BG56" i="5" s="1"/>
  <c r="BE50" i="5"/>
  <c r="BG50" i="5" s="1"/>
  <c r="BE55" i="5"/>
  <c r="BG55" i="5" s="1"/>
  <c r="BE39" i="5"/>
  <c r="BG39" i="5" s="1"/>
  <c r="AC56" i="5"/>
  <c r="AE56" i="5" s="1"/>
  <c r="BH56" i="5" s="1"/>
  <c r="AC50" i="5"/>
  <c r="AE50" i="5" s="1"/>
  <c r="BH50" i="5" s="1"/>
  <c r="AC55" i="5"/>
  <c r="AE55" i="5" s="1"/>
  <c r="BH55" i="5" s="1"/>
  <c r="AC39" i="5"/>
  <c r="AE39" i="5" s="1"/>
  <c r="BH39" i="5" s="1"/>
  <c r="BE83" i="5"/>
  <c r="BG83" i="5" s="1"/>
  <c r="BE78" i="5"/>
  <c r="BG78" i="5" s="1"/>
  <c r="BE74" i="5"/>
  <c r="BG74" i="5" s="1"/>
  <c r="BE75" i="5"/>
  <c r="BG75" i="5" s="1"/>
  <c r="BE92" i="5"/>
  <c r="BG92" i="5" s="1"/>
  <c r="BE79" i="5"/>
  <c r="BG79" i="5" s="1"/>
  <c r="BE99" i="5"/>
  <c r="BG99" i="5" s="1"/>
  <c r="AC83" i="5"/>
  <c r="AE83" i="5" s="1"/>
  <c r="BH83" i="5" s="1"/>
  <c r="AC78" i="5"/>
  <c r="AE78" i="5" s="1"/>
  <c r="BH78" i="5" s="1"/>
  <c r="AC74" i="5"/>
  <c r="AE74" i="5" s="1"/>
  <c r="BH74" i="5" s="1"/>
  <c r="AC75" i="5"/>
  <c r="AE75" i="5" s="1"/>
  <c r="BH75" i="5" s="1"/>
  <c r="AC92" i="5"/>
  <c r="AE92" i="5" s="1"/>
  <c r="BH92" i="5" s="1"/>
  <c r="AC79" i="5"/>
  <c r="AE79" i="5" s="1"/>
  <c r="BH79" i="5" s="1"/>
  <c r="AC99" i="5"/>
  <c r="AE99" i="5" s="1"/>
  <c r="BH99" i="5" s="1"/>
  <c r="BE68" i="5"/>
  <c r="BG68" i="5" s="1"/>
  <c r="BE64" i="5"/>
  <c r="BG64" i="5" s="1"/>
  <c r="BE67" i="5"/>
  <c r="BG67" i="5" s="1"/>
  <c r="BE70" i="5"/>
  <c r="BG70" i="5" s="1"/>
  <c r="BE80" i="5"/>
  <c r="BG80" i="5" s="1"/>
  <c r="BE98" i="5"/>
  <c r="BG98" i="5" s="1"/>
  <c r="BE86" i="5"/>
  <c r="BG86" i="5" s="1"/>
  <c r="BE82" i="5"/>
  <c r="BG82" i="5" s="1"/>
  <c r="BE84" i="5"/>
  <c r="BG84" i="5" s="1"/>
  <c r="BE97" i="5"/>
  <c r="BG97" i="5" s="1"/>
  <c r="BE85" i="5"/>
  <c r="BG85" i="5" s="1"/>
  <c r="BE95" i="5"/>
  <c r="BG95" i="5" s="1"/>
  <c r="BE76" i="5"/>
  <c r="BG76" i="5" s="1"/>
  <c r="BE89" i="5"/>
  <c r="BG89" i="5" s="1"/>
  <c r="BE94" i="5"/>
  <c r="BG94" i="5" s="1"/>
  <c r="BE96" i="5"/>
  <c r="BG96" i="5" s="1"/>
  <c r="BE90" i="5"/>
  <c r="BG90" i="5" s="1"/>
  <c r="BE112" i="5"/>
  <c r="BG112" i="5" s="1"/>
  <c r="BE117" i="5"/>
  <c r="BG117" i="5" s="1"/>
  <c r="BE115" i="5"/>
  <c r="BG115" i="5" s="1"/>
  <c r="BE106" i="5"/>
  <c r="BG106" i="5" s="1"/>
  <c r="AC112" i="5"/>
  <c r="AE112" i="5" s="1"/>
  <c r="BH112" i="5" s="1"/>
  <c r="AC117" i="5"/>
  <c r="AE117" i="5" s="1"/>
  <c r="BH117" i="5" s="1"/>
  <c r="AC115" i="5"/>
  <c r="AE115" i="5" s="1"/>
  <c r="BH115" i="5" s="1"/>
  <c r="AC106" i="5"/>
  <c r="AE106" i="5" s="1"/>
  <c r="BH106" i="5" s="1"/>
  <c r="AC104" i="5"/>
  <c r="AE104" i="5" s="1"/>
  <c r="BH104" i="5" s="1"/>
  <c r="AC111" i="5"/>
  <c r="AE111" i="5" s="1"/>
  <c r="BH111" i="5" s="1"/>
  <c r="AC114" i="5"/>
  <c r="AE114" i="5" s="1"/>
  <c r="AC109" i="5"/>
  <c r="AE109" i="5" s="1"/>
  <c r="AC107" i="5"/>
  <c r="AE107" i="5" s="1"/>
  <c r="BH107" i="5" s="1"/>
  <c r="AC105" i="5"/>
  <c r="AE105" i="5" s="1"/>
  <c r="BH105" i="5" s="1"/>
  <c r="AC103" i="5"/>
  <c r="AE103" i="5" s="1"/>
  <c r="BH103" i="5" s="1"/>
  <c r="AC108" i="5"/>
  <c r="AE108" i="5" s="1"/>
  <c r="AC116" i="5"/>
  <c r="AE116" i="5" s="1"/>
  <c r="BH116" i="5" s="1"/>
  <c r="AC80" i="5"/>
  <c r="AE80" i="5" s="1"/>
  <c r="BH80" i="5" s="1"/>
  <c r="AC98" i="5"/>
  <c r="AE98" i="5" s="1"/>
  <c r="BH98" i="5" s="1"/>
  <c r="AC86" i="5"/>
  <c r="AE86" i="5" s="1"/>
  <c r="BH86" i="5" s="1"/>
  <c r="AC82" i="5"/>
  <c r="AE82" i="5" s="1"/>
  <c r="BH82" i="5" s="1"/>
  <c r="AC84" i="5"/>
  <c r="AE84" i="5" s="1"/>
  <c r="BH84" i="5" s="1"/>
  <c r="AC97" i="5"/>
  <c r="AE97" i="5" s="1"/>
  <c r="BH97" i="5" s="1"/>
  <c r="AC85" i="5"/>
  <c r="AE85" i="5" s="1"/>
  <c r="BH85" i="5" s="1"/>
  <c r="AC95" i="5"/>
  <c r="AE95" i="5" s="1"/>
  <c r="BH95" i="5" s="1"/>
  <c r="AC76" i="5"/>
  <c r="AE76" i="5" s="1"/>
  <c r="BH76" i="5" s="1"/>
  <c r="AC89" i="5"/>
  <c r="AE89" i="5" s="1"/>
  <c r="BH89" i="5" s="1"/>
  <c r="AC94" i="5"/>
  <c r="AE94" i="5" s="1"/>
  <c r="BH94" i="5" s="1"/>
  <c r="AC96" i="5"/>
  <c r="AE96" i="5" s="1"/>
  <c r="BH96" i="5" s="1"/>
  <c r="AC90" i="5"/>
  <c r="AE90" i="5" s="1"/>
  <c r="BH90" i="5" s="1"/>
  <c r="AC68" i="5"/>
  <c r="AE68" i="5" s="1"/>
  <c r="BH68" i="5" s="1"/>
  <c r="AC64" i="5"/>
  <c r="AC67" i="5"/>
  <c r="AC70" i="5"/>
  <c r="AE70" i="5" s="1"/>
  <c r="BH70" i="5" s="1"/>
  <c r="AC65" i="5"/>
  <c r="AE65" i="5" s="1"/>
  <c r="AC66" i="5"/>
  <c r="AE66" i="5" s="1"/>
  <c r="AC46" i="5"/>
  <c r="AE46" i="5" s="1"/>
  <c r="BH46" i="5" s="1"/>
  <c r="AC57" i="5"/>
  <c r="AC51" i="5"/>
  <c r="AE51" i="5" s="1"/>
  <c r="AC53" i="5"/>
  <c r="AE53" i="5" s="1"/>
  <c r="AC45" i="5"/>
  <c r="AE45" i="5" s="1"/>
  <c r="AC37" i="5"/>
  <c r="AE37" i="5" s="1"/>
  <c r="AC58" i="5"/>
  <c r="AE58" i="5" s="1"/>
  <c r="BH58" i="5" s="1"/>
  <c r="AC40" i="5"/>
  <c r="AE40" i="5" s="1"/>
  <c r="AC48" i="5"/>
  <c r="AE48" i="5" s="1"/>
  <c r="BE58" i="5"/>
  <c r="BG58" i="5" s="1"/>
  <c r="BE111" i="5"/>
  <c r="BG111" i="5" s="1"/>
  <c r="BE104" i="5"/>
  <c r="BG104" i="5" s="1"/>
  <c r="BE116" i="5"/>
  <c r="BG116" i="5" s="1"/>
  <c r="BE103" i="5"/>
  <c r="BG103" i="5" s="1"/>
  <c r="BE107" i="5"/>
  <c r="BG107" i="5" s="1"/>
  <c r="BE105" i="5"/>
  <c r="BG105" i="5" s="1"/>
  <c r="BE48" i="5"/>
  <c r="BE37" i="5"/>
  <c r="BE51" i="5"/>
  <c r="BE53" i="5"/>
  <c r="BE45" i="5"/>
  <c r="BE40" i="5"/>
  <c r="BE57" i="5"/>
  <c r="BG57" i="5" s="1"/>
  <c r="BE46" i="5"/>
  <c r="BG46" i="5" s="1"/>
  <c r="BE65" i="5"/>
  <c r="BG65" i="5" s="1"/>
  <c r="BE66" i="5"/>
  <c r="BE114" i="5"/>
  <c r="BG114" i="5" s="1"/>
  <c r="BE108" i="5"/>
  <c r="BE109" i="5"/>
  <c r="BI131" i="5" l="1"/>
  <c r="AE67" i="5"/>
  <c r="BH67" i="5" s="1"/>
  <c r="BI67" i="5" s="1"/>
  <c r="AE57" i="5"/>
  <c r="BH57" i="5" s="1"/>
  <c r="BI57" i="5" s="1"/>
  <c r="AE64" i="5"/>
  <c r="BH64" i="5" s="1"/>
  <c r="BI64" i="5" s="1"/>
  <c r="BI54" i="5"/>
  <c r="BI49" i="5"/>
  <c r="BI55" i="5"/>
  <c r="BI56" i="5"/>
  <c r="BI39" i="5"/>
  <c r="BI50" i="5"/>
  <c r="BI78" i="5"/>
  <c r="BI99" i="5"/>
  <c r="BI79" i="5"/>
  <c r="BI92" i="5"/>
  <c r="BI74" i="5"/>
  <c r="BI83" i="5"/>
  <c r="BI75" i="5"/>
  <c r="BI106" i="5"/>
  <c r="BI117" i="5"/>
  <c r="BI90" i="5"/>
  <c r="BI94" i="5"/>
  <c r="BI89" i="5"/>
  <c r="BI95" i="5"/>
  <c r="BI84" i="5"/>
  <c r="BI86" i="5"/>
  <c r="BI80" i="5"/>
  <c r="BI70" i="5"/>
  <c r="BI115" i="5"/>
  <c r="BI112" i="5"/>
  <c r="BI96" i="5"/>
  <c r="BI76" i="5"/>
  <c r="BI85" i="5"/>
  <c r="BI97" i="5"/>
  <c r="BI82" i="5"/>
  <c r="BI98" i="5"/>
  <c r="BI68" i="5"/>
  <c r="BI104" i="5"/>
  <c r="BI111" i="5"/>
  <c r="BI58" i="5"/>
  <c r="BI116" i="5"/>
  <c r="BI103" i="5"/>
  <c r="BI107" i="5"/>
  <c r="BI105" i="5"/>
  <c r="BI65" i="5"/>
  <c r="BI46" i="5"/>
  <c r="BG109" i="5"/>
  <c r="BH109" i="5"/>
  <c r="BH114" i="5"/>
  <c r="BI114" i="5" l="1"/>
  <c r="BI109" i="5"/>
  <c r="BG108" i="5" l="1"/>
  <c r="BG53" i="5"/>
  <c r="BG48" i="5"/>
  <c r="BH53" i="5"/>
  <c r="BH48" i="5"/>
  <c r="BG66" i="5"/>
  <c r="BH66" i="5"/>
  <c r="BG37" i="5"/>
  <c r="BH37" i="5"/>
  <c r="BH108" i="5"/>
  <c r="BG40" i="5"/>
  <c r="BG51" i="5"/>
  <c r="BH40" i="5"/>
  <c r="BH45" i="5"/>
  <c r="BH51" i="5"/>
  <c r="BE121" i="5"/>
  <c r="BG121" i="5" s="1"/>
  <c r="AC121" i="5"/>
  <c r="AE121" i="5" s="1"/>
  <c r="BH121" i="5" s="1"/>
  <c r="BI53" i="5" l="1"/>
  <c r="BI108" i="5"/>
  <c r="BI45" i="5"/>
  <c r="BI66" i="5"/>
  <c r="BI121" i="5"/>
  <c r="BI37" i="5"/>
  <c r="BI51" i="5"/>
  <c r="BI40" i="5"/>
  <c r="BI48" i="5"/>
</calcChain>
</file>

<file path=xl/sharedStrings.xml><?xml version="1.0" encoding="utf-8"?>
<sst xmlns="http://schemas.openxmlformats.org/spreadsheetml/2006/main" count="520" uniqueCount="234">
  <si>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</si>
  <si>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</si>
  <si>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</si>
  <si>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</si>
  <si>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</si>
  <si>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</si>
  <si>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</si>
  <si>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</si>
  <si>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</si>
  <si>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</si>
  <si>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</si>
  <si>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</si>
  <si>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</si>
  <si>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</si>
  <si>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</si>
  <si>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</si>
  <si>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</si>
  <si>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VIERSPAN/TANDEM Paard</t>
  </si>
  <si>
    <t>Langspan PONY</t>
  </si>
  <si>
    <t>Giel van der Linden</t>
  </si>
  <si>
    <t>Jan van Tien</t>
  </si>
  <si>
    <t>Nuenen</t>
  </si>
  <si>
    <t>Mierlo</t>
  </si>
  <si>
    <t>Jordy van der Wijst</t>
  </si>
  <si>
    <t>Griendtsveen</t>
  </si>
  <si>
    <t>Kees Vorstenbosch</t>
  </si>
  <si>
    <t>Veldhoven</t>
  </si>
  <si>
    <t>Nispen</t>
  </si>
  <si>
    <t>Dennis Rijntjes</t>
  </si>
  <si>
    <t>Aarle Rixtel</t>
  </si>
  <si>
    <t>Appie de Greef</t>
  </si>
  <si>
    <t>Piet van de Brand</t>
  </si>
  <si>
    <t>Hans Hoens</t>
  </si>
  <si>
    <t>Borkel &amp; Schaft</t>
  </si>
  <si>
    <t>Eersel</t>
  </si>
  <si>
    <t>Ger Verstegen</t>
  </si>
  <si>
    <t>Roermond</t>
  </si>
  <si>
    <t>Jack Lamers</t>
  </si>
  <si>
    <t>Dries Vissers</t>
  </si>
  <si>
    <t>Karel Geentjens</t>
  </si>
  <si>
    <t>Arendonk ( B. )</t>
  </si>
  <si>
    <t>Vlimmeren ( B. )</t>
  </si>
  <si>
    <t>Meijel</t>
  </si>
  <si>
    <t>Niels Vermeulen</t>
  </si>
  <si>
    <t>Theo Raaijmakers</t>
  </si>
  <si>
    <t>Kevin Swennen</t>
  </si>
  <si>
    <t>Berlicum</t>
  </si>
  <si>
    <t>Wagenberg</t>
  </si>
  <si>
    <t>Brent Janssen</t>
  </si>
  <si>
    <t>Swolgen</t>
  </si>
  <si>
    <t>Terheijden</t>
  </si>
  <si>
    <t>Zundert</t>
  </si>
  <si>
    <t>Frans Marijnissen</t>
  </si>
  <si>
    <t>Sam Couwenberg</t>
  </si>
  <si>
    <t>Veulen</t>
  </si>
  <si>
    <t>Annemarie Kuenen</t>
  </si>
  <si>
    <t>Duizel</t>
  </si>
  <si>
    <t>Gilze</t>
  </si>
  <si>
    <t>Demi Timmers</t>
  </si>
  <si>
    <t>Geldrop</t>
  </si>
  <si>
    <t>Baexem</t>
  </si>
  <si>
    <t>Prinsenbeek</t>
  </si>
  <si>
    <t>Piet Peepers</t>
  </si>
  <si>
    <t>Keldonk</t>
  </si>
  <si>
    <t>Tessa in 't Groen</t>
  </si>
  <si>
    <t>Dongen</t>
  </si>
  <si>
    <t>Geel ( B. )</t>
  </si>
  <si>
    <t xml:space="preserve">Britt Luycks </t>
  </si>
  <si>
    <t>Lommel ( B. )</t>
  </si>
  <si>
    <t>Bernd Wouters</t>
  </si>
  <si>
    <t>Berendrecht ( B. )</t>
  </si>
  <si>
    <t>Johan Beliën</t>
  </si>
  <si>
    <t>Hamont  ( B. )</t>
  </si>
  <si>
    <t>Jonas Corten</t>
  </si>
  <si>
    <t>Bekkevoort ( B. )</t>
  </si>
  <si>
    <t>Johan van Hooydonk</t>
  </si>
  <si>
    <t>Bavel</t>
  </si>
  <si>
    <t>Jeugd onder de 12</t>
  </si>
  <si>
    <t>155.</t>
  </si>
  <si>
    <t>Anne Zaayer</t>
  </si>
  <si>
    <t>Zwevezele ( B. )</t>
  </si>
  <si>
    <t>Gastel</t>
  </si>
  <si>
    <t xml:space="preserve">Mark v.d. Wildenberg </t>
  </si>
  <si>
    <t>Heesch</t>
  </si>
  <si>
    <t>Eric Steijvers</t>
  </si>
  <si>
    <t>Panningen</t>
  </si>
  <si>
    <t>3.</t>
  </si>
  <si>
    <t>Linda Smits</t>
  </si>
  <si>
    <t>Schijndel</t>
  </si>
  <si>
    <t>1.</t>
  </si>
  <si>
    <t>Lars Verstegen</t>
  </si>
  <si>
    <t>Melick</t>
  </si>
  <si>
    <t>Kenny Kanora</t>
  </si>
  <si>
    <t>Tielen ( B. )</t>
  </si>
  <si>
    <t>64.</t>
  </si>
  <si>
    <t>Chayton Huskens</t>
  </si>
  <si>
    <t>Harrie Verstappen</t>
  </si>
  <si>
    <t>Jan Heijnen</t>
  </si>
  <si>
    <t>Kaya Martinus</t>
  </si>
  <si>
    <t>Nijmegen</t>
  </si>
  <si>
    <t>Venray</t>
  </si>
  <si>
    <t>Inez Oeyen</t>
  </si>
  <si>
    <t>Menteam Willems</t>
  </si>
  <si>
    <t>Liempde</t>
  </si>
  <si>
    <t>Johan van Zeeland</t>
  </si>
  <si>
    <t>Lonneke van de Eijnden</t>
  </si>
  <si>
    <t>Hans van Meer</t>
  </si>
  <si>
    <t>Maarten Krom</t>
  </si>
  <si>
    <t>Veghel</t>
  </si>
  <si>
    <t>Angeline Zuidema</t>
  </si>
  <si>
    <t>4321.</t>
  </si>
  <si>
    <t>Yvette van Amelsvoort</t>
  </si>
  <si>
    <t xml:space="preserve">Hamont-Achel ( B. ) </t>
  </si>
  <si>
    <t>Charissa de Ridder</t>
  </si>
  <si>
    <t>Menteam van Dijk</t>
  </si>
  <si>
    <t>Boxtel</t>
  </si>
  <si>
    <t>Moniek Classens</t>
  </si>
  <si>
    <t>Deurne</t>
  </si>
  <si>
    <t>Jur Bayens</t>
  </si>
  <si>
    <t>543.</t>
  </si>
  <si>
    <t>Katia Denis</t>
  </si>
  <si>
    <t>Bocholt ( B. )</t>
  </si>
  <si>
    <t>Cléo van Dorp</t>
  </si>
  <si>
    <t>Oirschot</t>
  </si>
  <si>
    <t>Ingeborg Boers</t>
  </si>
  <si>
    <t>Schijf</t>
  </si>
  <si>
    <t>444.</t>
  </si>
  <si>
    <t>122.</t>
  </si>
  <si>
    <t>Menteam Aquatest.nl</t>
  </si>
  <si>
    <t>Hapert</t>
  </si>
  <si>
    <t>Frank Vissers</t>
  </si>
  <si>
    <t>Rucphen</t>
  </si>
  <si>
    <t>8a</t>
  </si>
  <si>
    <t>4a</t>
  </si>
  <si>
    <t>4b</t>
  </si>
  <si>
    <t>4c</t>
  </si>
  <si>
    <t>8b</t>
  </si>
  <si>
    <t>8c</t>
  </si>
  <si>
    <t>8d</t>
  </si>
  <si>
    <t>8e</t>
  </si>
  <si>
    <t>Sophie Coolen</t>
  </si>
  <si>
    <t>Chantal van Dommelen</t>
  </si>
  <si>
    <t xml:space="preserve">Ravels ( B. ) </t>
  </si>
  <si>
    <t>Eric Eijpelaer</t>
  </si>
  <si>
    <t>Peer ( B. )</t>
  </si>
  <si>
    <t>Dana Oeyen</t>
  </si>
  <si>
    <t>177.</t>
  </si>
  <si>
    <t>11.</t>
  </si>
  <si>
    <t>St. Katelijne-Waver</t>
  </si>
  <si>
    <t>Frans Coolen</t>
  </si>
  <si>
    <t>65.</t>
  </si>
  <si>
    <t>Maaike Lafeber</t>
  </si>
  <si>
    <t>Bergeijk</t>
  </si>
  <si>
    <t>211.</t>
  </si>
  <si>
    <t>Dirk Vanhees</t>
  </si>
  <si>
    <t>Wellen ( B. )</t>
  </si>
  <si>
    <t>188.</t>
  </si>
  <si>
    <t>Danny Mariën</t>
  </si>
  <si>
    <t>Berckem ( B. )</t>
  </si>
  <si>
    <t>Riel</t>
  </si>
  <si>
    <t>255.</t>
  </si>
  <si>
    <t>Ronny Kanora</t>
  </si>
  <si>
    <t>Stephano Mulder</t>
  </si>
  <si>
    <t>288.</t>
  </si>
  <si>
    <t>Angeline Steijvers</t>
  </si>
  <si>
    <t>Poppel ( B. )</t>
  </si>
  <si>
    <t>222.</t>
  </si>
  <si>
    <t>Tinus van Kuyk</t>
  </si>
  <si>
    <t>Reusel</t>
  </si>
  <si>
    <t>277.</t>
  </si>
  <si>
    <t>Rudy van Bylen</t>
  </si>
  <si>
    <t>Marel Coolen</t>
  </si>
  <si>
    <t>233.</t>
  </si>
  <si>
    <t>Marcel Marijnissen</t>
  </si>
  <si>
    <t>133.</t>
  </si>
  <si>
    <t>Umberto van Gool</t>
  </si>
  <si>
    <t>Dorst</t>
  </si>
  <si>
    <t>Frank van der Doelen</t>
  </si>
  <si>
    <t>Nuland</t>
  </si>
  <si>
    <t>456.</t>
  </si>
  <si>
    <t>Piet Groenen</t>
  </si>
  <si>
    <t xml:space="preserve">Lommel ( B. ) </t>
  </si>
  <si>
    <t>322.</t>
  </si>
  <si>
    <t>Guido Geutjens</t>
  </si>
  <si>
    <t>Waddenoyen</t>
  </si>
  <si>
    <t>Pelt ( B. )</t>
  </si>
  <si>
    <t>Chelsea v. Dijk MenT. BTR.</t>
  </si>
  <si>
    <t>2.</t>
  </si>
  <si>
    <t>Ilse Looijmans</t>
  </si>
  <si>
    <t>Fleur Vorstenbosch</t>
  </si>
  <si>
    <t>Uitslag EGM -- IMC    2023  /  2024.     13 &amp; 14 januari 2024.</t>
  </si>
  <si>
    <t>11b</t>
  </si>
  <si>
    <t>11c</t>
  </si>
  <si>
    <t>11d</t>
  </si>
  <si>
    <t>11a</t>
  </si>
  <si>
    <t>Ilse Kuenen</t>
  </si>
  <si>
    <t>Chris van Rooij</t>
  </si>
  <si>
    <t>Eline Houterman</t>
  </si>
  <si>
    <t>Meterik</t>
  </si>
  <si>
    <t>Farah Lemmens</t>
  </si>
  <si>
    <t>Meensel Kiezegem(B)</t>
  </si>
  <si>
    <t>209,,02</t>
  </si>
  <si>
    <t>Jordy Reuvers</t>
  </si>
  <si>
    <t>Zevenbergen</t>
  </si>
  <si>
    <t>Tobe Berrens</t>
  </si>
  <si>
    <t>Dirk Bastiaansen</t>
  </si>
  <si>
    <t>Wim van Rooij</t>
  </si>
  <si>
    <t>Eric Couwenberg</t>
  </si>
  <si>
    <t>Cor Jochems</t>
  </si>
  <si>
    <t>Rijsbergen</t>
  </si>
  <si>
    <t>Valerie Kerckhofs</t>
  </si>
  <si>
    <t>Nijlen (B)</t>
  </si>
  <si>
    <t>140.75</t>
  </si>
  <si>
    <t>Denise Bakker</t>
  </si>
  <si>
    <t>Kaatsheuvel</t>
  </si>
  <si>
    <t>Jana Lorwald</t>
  </si>
  <si>
    <t>Monchengladbach (D)</t>
  </si>
  <si>
    <t>Johan van Meer</t>
  </si>
  <si>
    <t>Wernhout (B)</t>
  </si>
  <si>
    <t>Jennifer de Graaf</t>
  </si>
  <si>
    <t>Retie (B)</t>
  </si>
  <si>
    <t>Sam van Riet</t>
  </si>
  <si>
    <t>Annemiek Castelijns</t>
  </si>
  <si>
    <t>Steensel</t>
  </si>
  <si>
    <t>Kees Rommens</t>
  </si>
  <si>
    <t>Chaam</t>
  </si>
  <si>
    <t>Brigitte Janssen</t>
  </si>
  <si>
    <t>Piet Peepers  1.</t>
  </si>
  <si>
    <t>Erik Verloo  1.</t>
  </si>
  <si>
    <t>Erik Verloo   2.</t>
  </si>
  <si>
    <t>Chantal v. der Wijst 1.</t>
  </si>
  <si>
    <t>Chantal v. der Wijst  2.</t>
  </si>
  <si>
    <t xml:space="preserve">Marc Hanssen </t>
  </si>
  <si>
    <t>Mirre van Meijel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</si>
</sst>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12"/>
      <name val="Calibri"/>
      <family val="2"/>
      <scheme val="minor"/>
    </font>
    <font>
      <b/>
      <sz val="9"/>
      <color rgb="FFC00000"/>
      <name val="Verdana"/>
      <family val="2"/>
    </font>
    <font>
      <b/>
      <sz val="12"/>
      <color rgb="FFFF0000"/>
      <name val="Calibri"/>
      <family val="2"/>
    </font>
    <font>
      <b/>
      <sz val="16"/>
      <color rgb="FFC00000"/>
      <name val="Calibri"/>
      <family val="2"/>
    </font>
    <font>
      <b/>
      <sz val="14"/>
      <color rgb="FFC00000"/>
      <name val="Calibri"/>
      <family val="2"/>
    </font>
    <font>
      <sz val="16"/>
      <color rgb="FFC00000"/>
      <name val="Calibri"/>
      <family val="2"/>
    </font>
    <font>
      <b/>
      <sz val="12"/>
      <color rgb="FFC00000"/>
      <name val="Calibri"/>
      <family val="2"/>
    </font>
    <font>
      <sz val="16"/>
      <color rgb="FFC00000"/>
      <name val="Verdana"/>
      <family val="2"/>
    </font>
    <font>
      <b/>
      <sz val="26"/>
      <name val="Calibri"/>
      <family val="2"/>
    </font>
    <font>
      <b/>
      <sz val="9"/>
      <color rgb="FF002060"/>
      <name val="Calibri"/>
      <family val="2"/>
    </font>
    <font>
      <b/>
      <sz val="9"/>
      <color theme="8" tint="-0.499984740745262"/>
      <name val="Calibri"/>
      <family val="2"/>
    </font>
    <font>
      <b/>
      <sz val="16"/>
      <color theme="8" tint="-0.499984740745262"/>
      <name val="Calibri"/>
      <family val="2"/>
    </font>
    <font>
      <b/>
      <sz val="10"/>
      <color theme="8" tint="-0.499984740745262"/>
      <name val="Calibri"/>
      <family val="2"/>
    </font>
    <font>
      <b/>
      <sz val="9"/>
      <color theme="8" tint="-0.499984740745262"/>
      <name val="Verdana"/>
      <family val="2"/>
    </font>
    <font>
      <b/>
      <sz val="12"/>
      <color theme="8" tint="-0.499984740745262"/>
      <name val="Calibri"/>
      <family val="2"/>
    </font>
    <font>
      <b/>
      <sz val="9"/>
      <color theme="6" tint="-0.249977111117893"/>
      <name val="Calibri"/>
      <family val="2"/>
    </font>
    <font>
      <b/>
      <sz val="16"/>
      <color theme="6" tint="-0.249977111117893"/>
      <name val="Calibri"/>
      <family val="2"/>
    </font>
    <font>
      <b/>
      <sz val="10"/>
      <color theme="6" tint="-0.249977111117893"/>
      <name val="Calibri"/>
      <family val="2"/>
    </font>
    <font>
      <b/>
      <sz val="9"/>
      <color theme="6" tint="-0.249977111117893"/>
      <name val="Verdana"/>
      <family val="2"/>
    </font>
    <font>
      <b/>
      <sz val="12"/>
      <color theme="6" tint="-0.249977111117893"/>
      <name val="Calibri"/>
      <family val="2"/>
    </font>
    <font>
      <b/>
      <sz val="12"/>
      <color theme="6" tint="-0.499984740745262"/>
      <name val="Calibri"/>
      <family val="2"/>
    </font>
    <font>
      <b/>
      <sz val="16"/>
      <color theme="6" tint="-0.499984740745262"/>
      <name val="Calibri"/>
      <family val="2"/>
    </font>
    <font>
      <b/>
      <sz val="10"/>
      <color theme="6" tint="-0.499984740745262"/>
      <name val="Verdana"/>
      <family val="2"/>
    </font>
    <font>
      <b/>
      <sz val="12"/>
      <color rgb="FF800080"/>
      <name val="Calibri"/>
      <family val="2"/>
    </font>
    <font>
      <b/>
      <sz val="16"/>
      <color rgb="FF800080"/>
      <name val="Calibri"/>
      <family val="2"/>
    </font>
    <font>
      <b/>
      <sz val="10"/>
      <color rgb="FF800080"/>
      <name val="Verdana"/>
      <family val="2"/>
    </font>
    <font>
      <b/>
      <sz val="12"/>
      <color rgb="FF002060"/>
      <name val="Calibri"/>
      <family val="2"/>
      <scheme val="minor"/>
    </font>
    <font>
      <b/>
      <sz val="26"/>
      <color rgb="FF002060"/>
      <name val="Calibri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rgb="FFC00000"/>
      <name val="Verdana"/>
      <family val="2"/>
    </font>
    <font>
      <b/>
      <sz val="11"/>
      <color theme="6" tint="-0.24997711111789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3" fillId="0" borderId="0"/>
  </cellStyleXfs>
  <cellXfs count="234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center" vertical="justify" textRotation="73"/>
    </xf>
    <xf numFmtId="0" fontId="12" fillId="0" borderId="0" xfId="0" applyFont="1" applyAlignment="1">
      <alignment horizontal="left"/>
    </xf>
    <xf numFmtId="0" fontId="4" fillId="0" borderId="4" xfId="0" applyFont="1" applyBorder="1" applyAlignment="1">
      <alignment horizontal="center" vertical="justify" textRotation="73"/>
    </xf>
    <xf numFmtId="0" fontId="11" fillId="2" borderId="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2" fillId="0" borderId="0" xfId="0" applyFont="1" applyAlignment="1">
      <alignment horizontal="center" vertical="justify" textRotation="73"/>
    </xf>
    <xf numFmtId="0" fontId="12" fillId="0" borderId="4" xfId="0" applyFont="1" applyBorder="1" applyAlignment="1">
      <alignment horizontal="center" vertical="justify" textRotation="73"/>
    </xf>
    <xf numFmtId="0" fontId="10" fillId="3" borderId="2" xfId="0" applyFont="1" applyFill="1" applyBorder="1"/>
    <xf numFmtId="0" fontId="10" fillId="3" borderId="2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10" fillId="3" borderId="11" xfId="0" applyFont="1" applyFill="1" applyBorder="1"/>
    <xf numFmtId="0" fontId="10" fillId="3" borderId="11" xfId="0" applyFont="1" applyFill="1" applyBorder="1" applyAlignment="1">
      <alignment horizontal="left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/>
    <xf numFmtId="0" fontId="14" fillId="3" borderId="2" xfId="0" applyFont="1" applyFill="1" applyBorder="1" applyAlignment="1">
      <alignment horizontal="left"/>
    </xf>
    <xf numFmtId="0" fontId="14" fillId="3" borderId="2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 wrapText="1"/>
    </xf>
    <xf numFmtId="0" fontId="10" fillId="3" borderId="16" xfId="0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4" xfId="0" applyFont="1" applyFill="1" applyBorder="1"/>
    <xf numFmtId="0" fontId="10" fillId="3" borderId="14" xfId="0" applyFont="1" applyFill="1" applyBorder="1" applyAlignment="1">
      <alignment horizontal="left"/>
    </xf>
    <xf numFmtId="0" fontId="15" fillId="3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0" fillId="0" borderId="16" xfId="0" applyFont="1" applyBorder="1"/>
    <xf numFmtId="0" fontId="10" fillId="0" borderId="16" xfId="0" applyFont="1" applyBorder="1" applyAlignment="1">
      <alignment horizontal="left"/>
    </xf>
    <xf numFmtId="0" fontId="10" fillId="3" borderId="8" xfId="0" applyFont="1" applyFill="1" applyBorder="1"/>
    <xf numFmtId="0" fontId="10" fillId="3" borderId="8" xfId="0" applyFont="1" applyFill="1" applyBorder="1" applyAlignment="1">
      <alignment horizontal="left"/>
    </xf>
    <xf numFmtId="0" fontId="10" fillId="0" borderId="8" xfId="0" applyFont="1" applyBorder="1"/>
    <xf numFmtId="0" fontId="10" fillId="0" borderId="8" xfId="0" applyFont="1" applyBorder="1" applyAlignment="1">
      <alignment horizontal="left"/>
    </xf>
    <xf numFmtId="0" fontId="10" fillId="0" borderId="11" xfId="0" applyFont="1" applyBorder="1"/>
    <xf numFmtId="0" fontId="10" fillId="0" borderId="11" xfId="0" applyFont="1" applyBorder="1" applyAlignment="1">
      <alignment horizontal="left"/>
    </xf>
    <xf numFmtId="0" fontId="17" fillId="0" borderId="0" xfId="0" applyFont="1"/>
    <xf numFmtId="0" fontId="18" fillId="0" borderId="5" xfId="0" applyFont="1" applyBorder="1" applyAlignment="1">
      <alignment horizontal="center"/>
    </xf>
    <xf numFmtId="0" fontId="18" fillId="0" borderId="6" xfId="0" applyFont="1" applyBorder="1"/>
    <xf numFmtId="0" fontId="18" fillId="0" borderId="6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left"/>
    </xf>
    <xf numFmtId="0" fontId="18" fillId="0" borderId="9" xfId="0" applyFont="1" applyBorder="1"/>
    <xf numFmtId="0" fontId="22" fillId="2" borderId="10" xfId="0" applyFont="1" applyFill="1" applyBorder="1" applyAlignment="1">
      <alignment horizontal="left"/>
    </xf>
    <xf numFmtId="0" fontId="23" fillId="0" borderId="0" xfId="0" applyFont="1"/>
    <xf numFmtId="0" fontId="4" fillId="0" borderId="0" xfId="0" applyFont="1"/>
    <xf numFmtId="0" fontId="24" fillId="0" borderId="0" xfId="0" applyFont="1"/>
    <xf numFmtId="0" fontId="25" fillId="0" borderId="0" xfId="0" applyFont="1"/>
    <xf numFmtId="0" fontId="26" fillId="0" borderId="6" xfId="0" applyFont="1" applyBorder="1"/>
    <xf numFmtId="0" fontId="27" fillId="0" borderId="0" xfId="0" applyFont="1" applyAlignment="1">
      <alignment horizontal="center" vertical="justify" textRotation="73" wrapText="1"/>
    </xf>
    <xf numFmtId="0" fontId="25" fillId="0" borderId="0" xfId="0" applyFont="1" applyAlignment="1">
      <alignment horizontal="center" vertical="justify" textRotation="73" wrapText="1"/>
    </xf>
    <xf numFmtId="2" fontId="28" fillId="3" borderId="16" xfId="0" applyNumberFormat="1" applyFont="1" applyFill="1" applyBorder="1" applyAlignment="1">
      <alignment horizontal="center" vertical="center"/>
    </xf>
    <xf numFmtId="2" fontId="28" fillId="3" borderId="2" xfId="0" applyNumberFormat="1" applyFont="1" applyFill="1" applyBorder="1" applyAlignment="1">
      <alignment horizontal="center" vertical="center"/>
    </xf>
    <xf numFmtId="0" fontId="29" fillId="0" borderId="0" xfId="0" applyFont="1"/>
    <xf numFmtId="0" fontId="30" fillId="0" borderId="0" xfId="0" applyFont="1"/>
    <xf numFmtId="0" fontId="31" fillId="0" borderId="6" xfId="0" applyFont="1" applyBorder="1"/>
    <xf numFmtId="0" fontId="32" fillId="0" borderId="0" xfId="0" applyFont="1" applyAlignment="1">
      <alignment horizontal="center" vertical="justify" textRotation="73"/>
    </xf>
    <xf numFmtId="0" fontId="33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justify" textRotation="73"/>
    </xf>
    <xf numFmtId="0" fontId="34" fillId="0" borderId="0" xfId="0" applyFont="1"/>
    <xf numFmtId="0" fontId="33" fillId="3" borderId="16" xfId="0" applyFont="1" applyFill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2" fontId="28" fillId="3" borderId="14" xfId="0" applyNumberFormat="1" applyFont="1" applyFill="1" applyBorder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2" fontId="28" fillId="3" borderId="8" xfId="0" applyNumberFormat="1" applyFont="1" applyFill="1" applyBorder="1" applyAlignment="1">
      <alignment horizontal="center" vertical="center"/>
    </xf>
    <xf numFmtId="2" fontId="33" fillId="3" borderId="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5" fillId="0" borderId="0" xfId="0" applyFont="1"/>
    <xf numFmtId="0" fontId="36" fillId="0" borderId="6" xfId="0" applyFont="1" applyBorder="1"/>
    <xf numFmtId="0" fontId="35" fillId="0" borderId="4" xfId="0" applyFont="1" applyBorder="1" applyAlignment="1">
      <alignment horizontal="center" vertical="justify" textRotation="73" wrapText="1"/>
    </xf>
    <xf numFmtId="2" fontId="37" fillId="3" borderId="2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justify" textRotation="73" wrapText="1"/>
    </xf>
    <xf numFmtId="2" fontId="33" fillId="3" borderId="16" xfId="0" applyNumberFormat="1" applyFont="1" applyFill="1" applyBorder="1" applyAlignment="1">
      <alignment horizontal="center" vertical="center"/>
    </xf>
    <xf numFmtId="2" fontId="33" fillId="3" borderId="11" xfId="0" applyNumberFormat="1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2" fontId="37" fillId="3" borderId="14" xfId="0" applyNumberFormat="1" applyFont="1" applyFill="1" applyBorder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2" fontId="37" fillId="3" borderId="8" xfId="0" applyNumberFormat="1" applyFont="1" applyFill="1" applyBorder="1" applyAlignment="1">
      <alignment horizontal="center" vertical="center"/>
    </xf>
    <xf numFmtId="0" fontId="38" fillId="0" borderId="0" xfId="0" applyFont="1"/>
    <xf numFmtId="0" fontId="39" fillId="0" borderId="7" xfId="0" applyFont="1" applyBorder="1"/>
    <xf numFmtId="0" fontId="38" fillId="0" borderId="4" xfId="0" applyFont="1" applyBorder="1" applyAlignment="1">
      <alignment horizontal="center" vertical="justify" textRotation="73"/>
    </xf>
    <xf numFmtId="0" fontId="40" fillId="3" borderId="18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justify" textRotation="73"/>
    </xf>
    <xf numFmtId="0" fontId="40" fillId="3" borderId="19" xfId="0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0" fillId="3" borderId="23" xfId="0" applyFont="1" applyFill="1" applyBorder="1" applyAlignment="1">
      <alignment horizontal="center" vertical="center"/>
    </xf>
    <xf numFmtId="2" fontId="28" fillId="3" borderId="1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2" fontId="37" fillId="3" borderId="11" xfId="0" applyNumberFormat="1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2" fontId="28" fillId="0" borderId="8" xfId="0" applyNumberFormat="1" applyFont="1" applyBorder="1" applyAlignment="1">
      <alignment horizontal="center" vertical="center"/>
    </xf>
    <xf numFmtId="0" fontId="15" fillId="3" borderId="13" xfId="0" applyFont="1" applyFill="1" applyBorder="1" applyAlignment="1">
      <alignment horizontal="right" vertical="top"/>
    </xf>
    <xf numFmtId="0" fontId="15" fillId="0" borderId="14" xfId="0" applyFont="1" applyBorder="1" applyAlignment="1">
      <alignment horizontal="left" vertical="center"/>
    </xf>
    <xf numFmtId="2" fontId="33" fillId="3" borderId="14" xfId="0" applyNumberFormat="1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left" vertical="top"/>
    </xf>
    <xf numFmtId="0" fontId="43" fillId="0" borderId="14" xfId="0" applyFont="1" applyBorder="1"/>
    <xf numFmtId="0" fontId="8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0" fillId="0" borderId="14" xfId="0" applyFont="1" applyBorder="1"/>
    <xf numFmtId="0" fontId="10" fillId="0" borderId="14" xfId="0" applyFont="1" applyBorder="1" applyAlignment="1">
      <alignment horizontal="left"/>
    </xf>
    <xf numFmtId="0" fontId="44" fillId="3" borderId="2" xfId="0" applyFont="1" applyFill="1" applyBorder="1" applyAlignment="1">
      <alignment horizontal="left" vertical="center"/>
    </xf>
    <xf numFmtId="0" fontId="44" fillId="3" borderId="2" xfId="0" applyFont="1" applyFill="1" applyBorder="1" applyAlignment="1">
      <alignment vertical="center"/>
    </xf>
    <xf numFmtId="0" fontId="44" fillId="0" borderId="2" xfId="0" applyFont="1" applyBorder="1"/>
    <xf numFmtId="0" fontId="44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44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44" fillId="3" borderId="14" xfId="0" applyFont="1" applyFill="1" applyBorder="1" applyAlignment="1">
      <alignment horizontal="left" vertical="center"/>
    </xf>
    <xf numFmtId="0" fontId="4" fillId="0" borderId="22" xfId="0" applyFont="1" applyBorder="1" applyAlignment="1">
      <alignment horizontal="center"/>
    </xf>
    <xf numFmtId="0" fontId="42" fillId="0" borderId="0" xfId="0" applyFont="1"/>
    <xf numFmtId="0" fontId="18" fillId="0" borderId="27" xfId="0" applyFont="1" applyBorder="1" applyAlignment="1">
      <alignment horizontal="center"/>
    </xf>
    <xf numFmtId="0" fontId="12" fillId="0" borderId="22" xfId="0" applyFont="1" applyBorder="1" applyAlignment="1">
      <alignment horizontal="center" vertical="justify" textRotation="73"/>
    </xf>
    <xf numFmtId="0" fontId="44" fillId="3" borderId="12" xfId="0" applyFont="1" applyFill="1" applyBorder="1" applyAlignment="1">
      <alignment horizontal="right" vertical="center"/>
    </xf>
    <xf numFmtId="0" fontId="44" fillId="3" borderId="13" xfId="0" applyFont="1" applyFill="1" applyBorder="1" applyAlignment="1">
      <alignment horizontal="right" vertical="center"/>
    </xf>
    <xf numFmtId="2" fontId="37" fillId="3" borderId="16" xfId="0" applyNumberFormat="1" applyFont="1" applyFill="1" applyBorder="1" applyAlignment="1">
      <alignment horizontal="center" vertical="center"/>
    </xf>
    <xf numFmtId="0" fontId="40" fillId="3" borderId="17" xfId="0" applyFont="1" applyFill="1" applyBorder="1" applyAlignment="1">
      <alignment horizontal="center" vertical="center"/>
    </xf>
    <xf numFmtId="0" fontId="33" fillId="3" borderId="11" xfId="0" applyFont="1" applyFill="1" applyBorder="1" applyAlignment="1">
      <alignment horizontal="center" vertical="center"/>
    </xf>
    <xf numFmtId="0" fontId="40" fillId="3" borderId="20" xfId="0" applyFont="1" applyFill="1" applyBorder="1" applyAlignment="1">
      <alignment horizontal="center" vertical="center"/>
    </xf>
    <xf numFmtId="2" fontId="28" fillId="3" borderId="24" xfId="0" applyNumberFormat="1" applyFont="1" applyFill="1" applyBorder="1" applyAlignment="1">
      <alignment horizontal="center" vertical="center"/>
    </xf>
    <xf numFmtId="2" fontId="35" fillId="3" borderId="24" xfId="0" applyNumberFormat="1" applyFont="1" applyFill="1" applyBorder="1" applyAlignment="1">
      <alignment horizontal="center" vertical="center"/>
    </xf>
    <xf numFmtId="0" fontId="38" fillId="3" borderId="17" xfId="0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horizontal="center" vertical="center"/>
    </xf>
    <xf numFmtId="0" fontId="38" fillId="3" borderId="18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45" fillId="0" borderId="2" xfId="0" applyFont="1" applyBorder="1" applyAlignment="1">
      <alignment vertical="center"/>
    </xf>
    <xf numFmtId="0" fontId="41" fillId="3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/>
    </xf>
    <xf numFmtId="0" fontId="8" fillId="0" borderId="2" xfId="0" applyFont="1" applyBorder="1"/>
    <xf numFmtId="0" fontId="45" fillId="0" borderId="2" xfId="0" applyFont="1" applyBorder="1" applyAlignment="1">
      <alignment horizontal="left" vertical="top"/>
    </xf>
    <xf numFmtId="0" fontId="45" fillId="3" borderId="2" xfId="0" applyFont="1" applyFill="1" applyBorder="1" applyAlignment="1">
      <alignment horizontal="left" vertical="center"/>
    </xf>
    <xf numFmtId="0" fontId="44" fillId="3" borderId="2" xfId="0" applyFont="1" applyFill="1" applyBorder="1" applyAlignment="1">
      <alignment horizontal="left" vertical="top"/>
    </xf>
    <xf numFmtId="0" fontId="44" fillId="3" borderId="12" xfId="0" applyFont="1" applyFill="1" applyBorder="1" applyAlignment="1">
      <alignment horizontal="right" vertical="top"/>
    </xf>
    <xf numFmtId="0" fontId="14" fillId="3" borderId="16" xfId="0" applyFont="1" applyFill="1" applyBorder="1"/>
    <xf numFmtId="0" fontId="14" fillId="3" borderId="16" xfId="0" applyFont="1" applyFill="1" applyBorder="1" applyAlignment="1">
      <alignment horizontal="left"/>
    </xf>
    <xf numFmtId="0" fontId="15" fillId="0" borderId="2" xfId="0" applyFont="1" applyBorder="1" applyAlignment="1">
      <alignment horizontal="left" vertical="top"/>
    </xf>
    <xf numFmtId="0" fontId="15" fillId="0" borderId="21" xfId="0" applyFont="1" applyBorder="1" applyAlignment="1">
      <alignment horizontal="left" vertical="center"/>
    </xf>
    <xf numFmtId="0" fontId="45" fillId="3" borderId="14" xfId="0" applyFont="1" applyFill="1" applyBorder="1" applyAlignment="1">
      <alignment vertical="center"/>
    </xf>
    <xf numFmtId="0" fontId="46" fillId="3" borderId="12" xfId="0" applyFont="1" applyFill="1" applyBorder="1" applyAlignment="1">
      <alignment horizontal="right" vertical="top"/>
    </xf>
    <xf numFmtId="0" fontId="46" fillId="0" borderId="2" xfId="0" applyFont="1" applyBorder="1" applyAlignment="1">
      <alignment horizontal="left" vertical="top"/>
    </xf>
    <xf numFmtId="0" fontId="47" fillId="3" borderId="12" xfId="0" applyFont="1" applyFill="1" applyBorder="1" applyAlignment="1">
      <alignment horizontal="right" vertical="top"/>
    </xf>
    <xf numFmtId="0" fontId="47" fillId="3" borderId="2" xfId="0" applyFont="1" applyFill="1" applyBorder="1" applyAlignment="1">
      <alignment horizontal="left" vertical="top"/>
    </xf>
    <xf numFmtId="0" fontId="47" fillId="3" borderId="12" xfId="0" applyFont="1" applyFill="1" applyBorder="1" applyAlignment="1">
      <alignment horizontal="right" vertical="center"/>
    </xf>
    <xf numFmtId="0" fontId="47" fillId="3" borderId="2" xfId="0" applyFont="1" applyFill="1" applyBorder="1" applyAlignment="1">
      <alignment horizontal="left" vertical="center"/>
    </xf>
    <xf numFmtId="0" fontId="48" fillId="3" borderId="12" xfId="0" applyFont="1" applyFill="1" applyBorder="1" applyAlignment="1">
      <alignment horizontal="right" vertical="center"/>
    </xf>
    <xf numFmtId="0" fontId="48" fillId="3" borderId="2" xfId="0" applyFont="1" applyFill="1" applyBorder="1" applyAlignment="1">
      <alignment horizontal="left" vertical="center"/>
    </xf>
    <xf numFmtId="0" fontId="48" fillId="3" borderId="13" xfId="0" applyFont="1" applyFill="1" applyBorder="1" applyAlignment="1">
      <alignment horizontal="right" vertical="center"/>
    </xf>
    <xf numFmtId="0" fontId="48" fillId="3" borderId="14" xfId="0" applyFont="1" applyFill="1" applyBorder="1" applyAlignment="1">
      <alignment vertical="center"/>
    </xf>
    <xf numFmtId="0" fontId="46" fillId="3" borderId="12" xfId="0" applyFont="1" applyFill="1" applyBorder="1" applyAlignment="1">
      <alignment horizontal="right" vertical="center"/>
    </xf>
    <xf numFmtId="0" fontId="46" fillId="3" borderId="2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left" vertical="center"/>
    </xf>
    <xf numFmtId="0" fontId="46" fillId="0" borderId="2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6" fillId="0" borderId="2" xfId="0" applyFont="1" applyBorder="1" applyAlignment="1">
      <alignment vertical="center"/>
    </xf>
    <xf numFmtId="0" fontId="46" fillId="0" borderId="12" xfId="0" applyFont="1" applyBorder="1" applyAlignment="1">
      <alignment vertical="center"/>
    </xf>
    <xf numFmtId="0" fontId="47" fillId="3" borderId="15" xfId="0" applyFont="1" applyFill="1" applyBorder="1" applyAlignment="1">
      <alignment horizontal="right" vertical="top"/>
    </xf>
    <xf numFmtId="0" fontId="47" fillId="3" borderId="8" xfId="0" applyFont="1" applyFill="1" applyBorder="1" applyAlignment="1">
      <alignment horizontal="left" vertical="top"/>
    </xf>
    <xf numFmtId="0" fontId="44" fillId="3" borderId="8" xfId="0" applyFont="1" applyFill="1" applyBorder="1" applyAlignment="1">
      <alignment horizontal="left" vertical="top"/>
    </xf>
    <xf numFmtId="2" fontId="35" fillId="3" borderId="8" xfId="0" applyNumberFormat="1" applyFont="1" applyFill="1" applyBorder="1" applyAlignment="1">
      <alignment horizontal="center" vertical="center"/>
    </xf>
    <xf numFmtId="2" fontId="28" fillId="0" borderId="14" xfId="0" applyNumberFormat="1" applyFont="1" applyBorder="1" applyAlignment="1">
      <alignment horizontal="center" vertical="center"/>
    </xf>
    <xf numFmtId="2" fontId="35" fillId="0" borderId="14" xfId="0" applyNumberFormat="1" applyFont="1" applyBorder="1" applyAlignment="1">
      <alignment horizontal="center" vertical="center"/>
    </xf>
    <xf numFmtId="0" fontId="44" fillId="3" borderId="14" xfId="0" applyFont="1" applyFill="1" applyBorder="1" applyAlignment="1">
      <alignment vertical="center"/>
    </xf>
    <xf numFmtId="0" fontId="10" fillId="3" borderId="25" xfId="0" applyFont="1" applyFill="1" applyBorder="1"/>
    <xf numFmtId="0" fontId="10" fillId="3" borderId="25" xfId="0" applyFont="1" applyFill="1" applyBorder="1" applyAlignment="1">
      <alignment horizontal="left"/>
    </xf>
    <xf numFmtId="0" fontId="33" fillId="3" borderId="25" xfId="0" applyFont="1" applyFill="1" applyBorder="1" applyAlignment="1">
      <alignment horizontal="center" vertical="center"/>
    </xf>
    <xf numFmtId="2" fontId="28" fillId="3" borderId="25" xfId="0" applyNumberFormat="1" applyFont="1" applyFill="1" applyBorder="1" applyAlignment="1">
      <alignment horizontal="center" vertical="center"/>
    </xf>
    <xf numFmtId="2" fontId="37" fillId="3" borderId="25" xfId="0" applyNumberFormat="1" applyFont="1" applyFill="1" applyBorder="1" applyAlignment="1">
      <alignment horizontal="center" vertical="center"/>
    </xf>
    <xf numFmtId="0" fontId="38" fillId="3" borderId="28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vertical="center"/>
    </xf>
    <xf numFmtId="0" fontId="47" fillId="3" borderId="12" xfId="0" applyFont="1" applyFill="1" applyBorder="1"/>
    <xf numFmtId="0" fontId="47" fillId="3" borderId="2" xfId="0" applyFont="1" applyFill="1" applyBorder="1"/>
    <xf numFmtId="0" fontId="47" fillId="0" borderId="2" xfId="0" applyFont="1" applyBorder="1" applyAlignment="1">
      <alignment vertical="center"/>
    </xf>
    <xf numFmtId="0" fontId="48" fillId="0" borderId="12" xfId="0" applyFont="1" applyBorder="1" applyAlignment="1">
      <alignment horizontal="right" vertical="center"/>
    </xf>
    <xf numFmtId="0" fontId="48" fillId="0" borderId="2" xfId="0" applyFont="1" applyBorder="1" applyAlignment="1">
      <alignment vertical="center"/>
    </xf>
    <xf numFmtId="0" fontId="46" fillId="0" borderId="12" xfId="0" applyFont="1" applyBorder="1" applyAlignment="1">
      <alignment horizontal="right" vertical="center"/>
    </xf>
    <xf numFmtId="0" fontId="6" fillId="0" borderId="12" xfId="0" applyFont="1" applyBorder="1"/>
    <xf numFmtId="0" fontId="6" fillId="0" borderId="2" xfId="0" applyFont="1" applyBorder="1"/>
    <xf numFmtId="0" fontId="6" fillId="3" borderId="12" xfId="0" applyFont="1" applyFill="1" applyBorder="1" applyAlignment="1">
      <alignment horizontal="right" vertical="top"/>
    </xf>
    <xf numFmtId="0" fontId="6" fillId="3" borderId="2" xfId="0" applyFont="1" applyFill="1" applyBorder="1" applyAlignment="1">
      <alignment horizontal="left" vertical="top"/>
    </xf>
    <xf numFmtId="0" fontId="46" fillId="0" borderId="12" xfId="0" applyFont="1" applyBorder="1"/>
    <xf numFmtId="0" fontId="46" fillId="0" borderId="2" xfId="0" applyFont="1" applyBorder="1"/>
    <xf numFmtId="0" fontId="46" fillId="3" borderId="12" xfId="0" applyFont="1" applyFill="1" applyBorder="1" applyAlignment="1">
      <alignment horizontal="right"/>
    </xf>
    <xf numFmtId="0" fontId="46" fillId="0" borderId="2" xfId="0" applyFont="1" applyBorder="1" applyAlignment="1">
      <alignment horizontal="left"/>
    </xf>
    <xf numFmtId="0" fontId="46" fillId="3" borderId="29" xfId="0" applyFont="1" applyFill="1" applyBorder="1" applyAlignment="1">
      <alignment horizontal="right" vertical="center"/>
    </xf>
    <xf numFmtId="0" fontId="46" fillId="3" borderId="25" xfId="0" applyFont="1" applyFill="1" applyBorder="1" applyAlignment="1">
      <alignment horizontal="left" vertical="center"/>
    </xf>
    <xf numFmtId="0" fontId="15" fillId="0" borderId="25" xfId="0" applyFont="1" applyBorder="1" applyAlignment="1">
      <alignment horizontal="left" vertical="center"/>
    </xf>
    <xf numFmtId="0" fontId="6" fillId="0" borderId="1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right" vertical="center"/>
    </xf>
    <xf numFmtId="0" fontId="6" fillId="0" borderId="14" xfId="0" applyFont="1" applyBorder="1" applyAlignment="1">
      <alignment horizontal="left" vertical="center"/>
    </xf>
    <xf numFmtId="0" fontId="14" fillId="3" borderId="14" xfId="0" applyFont="1" applyFill="1" applyBorder="1"/>
    <xf numFmtId="0" fontId="14" fillId="3" borderId="14" xfId="0" applyFont="1" applyFill="1" applyBorder="1" applyAlignment="1">
      <alignment horizontal="left"/>
    </xf>
    <xf numFmtId="0" fontId="46" fillId="3" borderId="12" xfId="0" applyFont="1" applyFill="1" applyBorder="1" applyAlignment="1">
      <alignment vertical="center"/>
    </xf>
    <xf numFmtId="0" fontId="49" fillId="3" borderId="16" xfId="0" applyFont="1" applyFill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49" fillId="3" borderId="11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9" fillId="3" borderId="25" xfId="0" applyFont="1" applyFill="1" applyBorder="1" applyAlignment="1">
      <alignment horizontal="center" vertical="center"/>
    </xf>
    <xf numFmtId="0" fontId="49" fillId="3" borderId="8" xfId="0" applyFont="1" applyFill="1" applyBorder="1" applyAlignment="1">
      <alignment horizontal="center" vertical="center"/>
    </xf>
    <xf numFmtId="0" fontId="49" fillId="3" borderId="14" xfId="0" applyFont="1" applyFill="1" applyBorder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50" fillId="3" borderId="2" xfId="0" applyFont="1" applyFill="1" applyBorder="1" applyAlignment="1">
      <alignment horizontal="center" vertical="center"/>
    </xf>
    <xf numFmtId="0" fontId="50" fillId="0" borderId="8" xfId="0" applyFont="1" applyBorder="1" applyAlignment="1">
      <alignment horizontal="center" vertical="center"/>
    </xf>
    <xf numFmtId="0" fontId="50" fillId="0" borderId="25" xfId="0" applyFont="1" applyBorder="1" applyAlignment="1">
      <alignment horizontal="center" vertical="center"/>
    </xf>
    <xf numFmtId="0" fontId="46" fillId="3" borderId="13" xfId="0" applyFont="1" applyFill="1" applyBorder="1" applyAlignment="1">
      <alignment horizontal="right" vertical="center"/>
    </xf>
    <xf numFmtId="0" fontId="46" fillId="3" borderId="14" xfId="0" applyFont="1" applyFill="1" applyBorder="1" applyAlignment="1">
      <alignment horizontal="left" vertical="center"/>
    </xf>
    <xf numFmtId="0" fontId="46" fillId="3" borderId="26" xfId="0" applyFont="1" applyFill="1" applyBorder="1" applyAlignment="1">
      <alignment horizontal="right" vertical="center"/>
    </xf>
    <xf numFmtId="0" fontId="50" fillId="3" borderId="14" xfId="0" applyFont="1" applyFill="1" applyBorder="1" applyAlignment="1">
      <alignment horizontal="center" vertical="center"/>
    </xf>
    <xf numFmtId="0" fontId="48" fillId="0" borderId="2" xfId="0" applyFont="1" applyBorder="1"/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80008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R161"/>
  <sheetViews>
    <sheetView tabSelected="1" topLeftCell="A107" zoomScale="70" zoomScaleNormal="70" workbookViewId="0">
      <pane xSplit="2" topLeftCell="C1" activePane="topRight" state="frozen"/>
      <selection activeCell="A42" sqref="A42"/>
      <selection pane="topRight" activeCell="C96" sqref="C96"/>
    </sheetView>
  </sheetViews>
  <sheetFormatPr baseColWidth="10" defaultColWidth="9.1640625" defaultRowHeight="16" x14ac:dyDescent="0.2"/>
  <cols>
    <col min="1" max="1" width="7.6640625" style="12" customWidth="1"/>
    <col min="2" max="2" width="26.1640625" style="10" customWidth="1"/>
    <col min="3" max="3" width="21.83203125" style="10" customWidth="1"/>
    <col min="4" max="7" width="3.5" style="4" customWidth="1"/>
    <col min="8" max="10" width="4.6640625" style="4" customWidth="1"/>
    <col min="11" max="11" width="3.5" style="4" customWidth="1"/>
    <col min="12" max="12" width="3.6640625" style="4" customWidth="1"/>
    <col min="13" max="13" width="3.5" style="4" customWidth="1"/>
    <col min="14" max="18" width="4.6640625" style="4" customWidth="1"/>
    <col min="19" max="20" width="3.5" style="4" customWidth="1"/>
    <col min="21" max="21" width="4.6640625" style="4" customWidth="1"/>
    <col min="22" max="22" width="4.5" style="4" customWidth="1"/>
    <col min="23" max="26" width="4.6640625" style="4" customWidth="1"/>
    <col min="27" max="27" width="15.6640625" style="4" hidden="1" customWidth="1"/>
    <col min="28" max="28" width="70.83203125" style="5" hidden="1" customWidth="1"/>
    <col min="29" max="29" width="5.5" style="69" customWidth="1"/>
    <col min="30" max="30" width="8.83203125" style="69" customWidth="1"/>
    <col min="31" max="31" width="9.6640625" style="62" customWidth="1"/>
    <col min="32" max="32" width="0.5" style="4" customWidth="1"/>
    <col min="33" max="33" width="1" style="4" customWidth="1"/>
    <col min="34" max="35" width="3.5" style="4" customWidth="1"/>
    <col min="36" max="37" width="3.6640625" style="4" customWidth="1"/>
    <col min="38" max="40" width="4.6640625" style="4" customWidth="1"/>
    <col min="41" max="41" width="3.5" style="4" customWidth="1"/>
    <col min="42" max="43" width="3.6640625" style="4" customWidth="1"/>
    <col min="44" max="47" width="4.6640625" style="4" customWidth="1"/>
    <col min="48" max="48" width="4.83203125" style="4" customWidth="1"/>
    <col min="49" max="49" width="3.5" style="4" customWidth="1"/>
    <col min="50" max="50" width="3.6640625" style="4" customWidth="1"/>
    <col min="51" max="52" width="4.6640625" style="4" customWidth="1"/>
    <col min="53" max="53" width="4.5" style="4" customWidth="1"/>
    <col min="54" max="56" width="4.6640625" style="4" customWidth="1"/>
    <col min="57" max="57" width="5.5" style="69" customWidth="1"/>
    <col min="58" max="58" width="10" style="69" customWidth="1"/>
    <col min="59" max="60" width="9.6640625" style="62" customWidth="1"/>
    <col min="61" max="61" width="10.33203125" style="83" customWidth="1"/>
    <col min="62" max="62" width="5.5" style="95" customWidth="1"/>
    <col min="63" max="63" width="5.5" style="4" customWidth="1"/>
    <col min="64" max="16384" width="9.1640625" style="4"/>
  </cols>
  <sheetData>
    <row r="1" spans="1:122" s="60" customFormat="1" ht="35" thickBot="1" x14ac:dyDescent="0.45">
      <c r="A1" s="125"/>
      <c r="B1" s="9"/>
      <c r="C1" s="126" t="s">
        <v>190</v>
      </c>
      <c r="D1" s="59"/>
      <c r="E1" s="59"/>
      <c r="F1" s="59"/>
      <c r="G1" s="59"/>
      <c r="H1" s="59"/>
      <c r="I1" s="59"/>
      <c r="J1" s="59"/>
      <c r="K1" s="59"/>
      <c r="L1" s="59"/>
      <c r="AB1" s="17"/>
      <c r="AC1" s="69"/>
      <c r="AD1" s="69"/>
      <c r="AE1" s="62"/>
      <c r="AH1" s="126" t="s">
        <v>190</v>
      </c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9"/>
      <c r="BF1" s="69"/>
      <c r="BG1" s="62"/>
      <c r="BH1" s="62"/>
      <c r="BI1" s="83"/>
      <c r="BJ1" s="95"/>
    </row>
    <row r="2" spans="1:122" s="9" customFormat="1" ht="23.25" customHeight="1" thickBot="1" x14ac:dyDescent="0.3">
      <c r="A2" s="127"/>
      <c r="B2" s="52" t="s">
        <v>12</v>
      </c>
      <c r="C2" s="52"/>
      <c r="D2" s="52" t="s">
        <v>7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3"/>
      <c r="AB2" s="53"/>
      <c r="AC2" s="70"/>
      <c r="AD2" s="70"/>
      <c r="AE2" s="63"/>
      <c r="AF2" s="52"/>
      <c r="AG2" s="52"/>
      <c r="AH2" s="52" t="s">
        <v>8</v>
      </c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70"/>
      <c r="BF2" s="70"/>
      <c r="BG2" s="63"/>
      <c r="BH2" s="63"/>
      <c r="BI2" s="84"/>
      <c r="BJ2" s="96"/>
    </row>
    <row r="3" spans="1:122" s="7" customFormat="1" ht="93" customHeight="1" thickBot="1" x14ac:dyDescent="0.3">
      <c r="A3" s="128"/>
      <c r="B3" s="54" t="s">
        <v>16</v>
      </c>
      <c r="C3" s="20"/>
      <c r="D3" s="17"/>
      <c r="E3" s="17">
        <v>1</v>
      </c>
      <c r="F3" s="17">
        <v>2</v>
      </c>
      <c r="G3" s="17">
        <v>3</v>
      </c>
      <c r="H3" s="17" t="s">
        <v>133</v>
      </c>
      <c r="I3" s="17" t="s">
        <v>134</v>
      </c>
      <c r="J3" s="17" t="s">
        <v>135</v>
      </c>
      <c r="K3" s="17">
        <v>5</v>
      </c>
      <c r="L3" s="17">
        <v>6</v>
      </c>
      <c r="M3" s="17">
        <v>7</v>
      </c>
      <c r="N3" s="17" t="s">
        <v>132</v>
      </c>
      <c r="O3" s="17" t="s">
        <v>136</v>
      </c>
      <c r="P3" s="17" t="s">
        <v>137</v>
      </c>
      <c r="Q3" s="17" t="s">
        <v>138</v>
      </c>
      <c r="R3" s="17" t="s">
        <v>139</v>
      </c>
      <c r="S3" s="17">
        <v>9</v>
      </c>
      <c r="T3" s="17">
        <v>10</v>
      </c>
      <c r="U3" s="17" t="s">
        <v>194</v>
      </c>
      <c r="V3" s="17" t="s">
        <v>191</v>
      </c>
      <c r="W3" s="17" t="s">
        <v>192</v>
      </c>
      <c r="X3" s="17" t="s">
        <v>193</v>
      </c>
      <c r="Y3" s="17">
        <v>12</v>
      </c>
      <c r="Z3" s="17">
        <v>13</v>
      </c>
      <c r="AA3" s="20" t="s">
        <v>5</v>
      </c>
      <c r="AB3" s="20" t="s">
        <v>6</v>
      </c>
      <c r="AC3" s="71" t="s">
        <v>0</v>
      </c>
      <c r="AD3" s="71" t="s">
        <v>1</v>
      </c>
      <c r="AE3" s="64" t="s">
        <v>4</v>
      </c>
      <c r="AF3" s="25"/>
      <c r="AG3" s="24"/>
      <c r="AH3" s="17"/>
      <c r="AI3" s="17">
        <v>1</v>
      </c>
      <c r="AJ3" s="17">
        <v>2</v>
      </c>
      <c r="AK3" s="17">
        <v>3</v>
      </c>
      <c r="AL3" s="17" t="s">
        <v>133</v>
      </c>
      <c r="AM3" s="17" t="s">
        <v>134</v>
      </c>
      <c r="AN3" s="17" t="s">
        <v>135</v>
      </c>
      <c r="AO3" s="17">
        <v>5</v>
      </c>
      <c r="AP3" s="17">
        <v>6</v>
      </c>
      <c r="AQ3" s="17">
        <v>7</v>
      </c>
      <c r="AR3" s="17" t="s">
        <v>132</v>
      </c>
      <c r="AS3" s="17" t="s">
        <v>136</v>
      </c>
      <c r="AT3" s="17" t="s">
        <v>137</v>
      </c>
      <c r="AU3" s="17" t="s">
        <v>138</v>
      </c>
      <c r="AV3" s="17" t="s">
        <v>139</v>
      </c>
      <c r="AW3" s="17">
        <v>9</v>
      </c>
      <c r="AX3" s="17">
        <v>10</v>
      </c>
      <c r="AY3" s="17" t="s">
        <v>194</v>
      </c>
      <c r="AZ3" s="17" t="s">
        <v>191</v>
      </c>
      <c r="BA3" s="17" t="s">
        <v>192</v>
      </c>
      <c r="BB3" s="17" t="s">
        <v>193</v>
      </c>
      <c r="BC3" s="17">
        <v>12</v>
      </c>
      <c r="BD3" s="17">
        <v>13</v>
      </c>
      <c r="BE3" s="71" t="s">
        <v>9</v>
      </c>
      <c r="BF3" s="71" t="s">
        <v>2</v>
      </c>
      <c r="BG3" s="64" t="s">
        <v>3</v>
      </c>
      <c r="BH3" s="64" t="s">
        <v>4</v>
      </c>
      <c r="BI3" s="85" t="s">
        <v>10</v>
      </c>
      <c r="BJ3" s="97" t="s">
        <v>11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</row>
    <row r="4" spans="1:122" ht="20" customHeight="1" thickTop="1" x14ac:dyDescent="0.2">
      <c r="A4" s="164">
        <v>4430</v>
      </c>
      <c r="B4" s="168" t="s">
        <v>205</v>
      </c>
      <c r="C4" s="41" t="s">
        <v>57</v>
      </c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>
        <v>5</v>
      </c>
      <c r="U4" s="211"/>
      <c r="V4" s="211"/>
      <c r="W4" s="211"/>
      <c r="X4" s="211"/>
      <c r="Y4" s="211"/>
      <c r="Z4" s="211"/>
      <c r="AA4" s="149"/>
      <c r="AB4" s="150"/>
      <c r="AC4" s="222">
        <f t="shared" ref="AC4:AC33" si="0">SUM(D4:Z4)</f>
        <v>5</v>
      </c>
      <c r="AD4" s="75">
        <v>124.09</v>
      </c>
      <c r="AE4" s="66">
        <f t="shared" ref="AE4:AE33" si="1">SUM(AC4:AD4)</f>
        <v>129.09</v>
      </c>
      <c r="AF4" s="149"/>
      <c r="AG4" s="149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22">
        <f t="shared" ref="BE4:BE33" si="2">SUM(AH4:BD4)</f>
        <v>0</v>
      </c>
      <c r="BF4" s="75">
        <v>122.87</v>
      </c>
      <c r="BG4" s="66">
        <f t="shared" ref="BG4:BG33" si="3">SUM(BE4:BF4)</f>
        <v>122.87</v>
      </c>
      <c r="BH4" s="66">
        <f t="shared" ref="BH4:BH33" si="4">SUM(AE4)</f>
        <v>129.09</v>
      </c>
      <c r="BI4" s="131">
        <f t="shared" ref="BI4:BI33" si="5">SUM(BG4:BH4)</f>
        <v>251.96</v>
      </c>
      <c r="BJ4" s="132">
        <v>1</v>
      </c>
      <c r="BK4" s="50"/>
    </row>
    <row r="5" spans="1:122" ht="20" customHeight="1" x14ac:dyDescent="0.2">
      <c r="A5" s="164">
        <v>4395</v>
      </c>
      <c r="B5" s="165" t="s">
        <v>37</v>
      </c>
      <c r="C5" s="41" t="s">
        <v>112</v>
      </c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6"/>
      <c r="AB5" s="27"/>
      <c r="AC5" s="223">
        <f t="shared" si="0"/>
        <v>0</v>
      </c>
      <c r="AD5" s="76">
        <v>126.22</v>
      </c>
      <c r="AE5" s="67">
        <f t="shared" si="1"/>
        <v>126.22</v>
      </c>
      <c r="AF5" s="26"/>
      <c r="AG5" s="26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4"/>
      <c r="BB5" s="214">
        <v>5</v>
      </c>
      <c r="BC5" s="214"/>
      <c r="BD5" s="214"/>
      <c r="BE5" s="223">
        <f t="shared" si="2"/>
        <v>5</v>
      </c>
      <c r="BF5" s="81">
        <v>124.94</v>
      </c>
      <c r="BG5" s="67">
        <f t="shared" si="3"/>
        <v>129.94</v>
      </c>
      <c r="BH5" s="67">
        <f t="shared" si="4"/>
        <v>126.22</v>
      </c>
      <c r="BI5" s="86">
        <f t="shared" si="5"/>
        <v>256.15999999999997</v>
      </c>
      <c r="BJ5" s="98">
        <v>2</v>
      </c>
      <c r="BK5" s="50"/>
    </row>
    <row r="6" spans="1:122" ht="20" customHeight="1" x14ac:dyDescent="0.15">
      <c r="A6" s="164">
        <v>3035</v>
      </c>
      <c r="B6" s="165" t="s">
        <v>130</v>
      </c>
      <c r="C6" s="122" t="s">
        <v>131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>
        <v>10</v>
      </c>
      <c r="Y6" s="214"/>
      <c r="Z6" s="214"/>
      <c r="AA6" s="32"/>
      <c r="AB6" s="33"/>
      <c r="AC6" s="223">
        <f t="shared" si="0"/>
        <v>10</v>
      </c>
      <c r="AD6" s="76">
        <v>122.72</v>
      </c>
      <c r="AE6" s="67">
        <f t="shared" si="1"/>
        <v>132.72</v>
      </c>
      <c r="AF6" s="32"/>
      <c r="AG6" s="32"/>
      <c r="AH6" s="214"/>
      <c r="AI6" s="214"/>
      <c r="AJ6" s="214"/>
      <c r="AK6" s="214"/>
      <c r="AL6" s="214"/>
      <c r="AM6" s="214"/>
      <c r="AN6" s="214">
        <v>5</v>
      </c>
      <c r="AO6" s="214"/>
      <c r="AP6" s="214"/>
      <c r="AQ6" s="214"/>
      <c r="AR6" s="214"/>
      <c r="AS6" s="214"/>
      <c r="AT6" s="214"/>
      <c r="AU6" s="214"/>
      <c r="AV6" s="214"/>
      <c r="AW6" s="214">
        <v>5</v>
      </c>
      <c r="AX6" s="214"/>
      <c r="AY6" s="214"/>
      <c r="AZ6" s="214"/>
      <c r="BA6" s="214"/>
      <c r="BB6" s="214"/>
      <c r="BC6" s="214"/>
      <c r="BD6" s="214"/>
      <c r="BE6" s="223">
        <f t="shared" si="2"/>
        <v>10</v>
      </c>
      <c r="BF6" s="76">
        <v>121.31</v>
      </c>
      <c r="BG6" s="67">
        <f t="shared" si="3"/>
        <v>131.31</v>
      </c>
      <c r="BH6" s="67">
        <f t="shared" si="4"/>
        <v>132.72</v>
      </c>
      <c r="BI6" s="86">
        <f t="shared" si="5"/>
        <v>264.02999999999997</v>
      </c>
      <c r="BJ6" s="98">
        <v>3</v>
      </c>
    </row>
    <row r="7" spans="1:122" ht="20" customHeight="1" x14ac:dyDescent="0.15">
      <c r="A7" s="164">
        <v>3869</v>
      </c>
      <c r="B7" s="168" t="s">
        <v>118</v>
      </c>
      <c r="C7" s="41" t="s">
        <v>56</v>
      </c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32"/>
      <c r="AB7" s="33"/>
      <c r="AC7" s="223">
        <f t="shared" si="0"/>
        <v>0</v>
      </c>
      <c r="AD7" s="76">
        <v>130.74</v>
      </c>
      <c r="AE7" s="67">
        <f t="shared" si="1"/>
        <v>130.74</v>
      </c>
      <c r="AF7" s="32"/>
      <c r="AG7" s="32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>
        <v>5</v>
      </c>
      <c r="AX7" s="214"/>
      <c r="AY7" s="214"/>
      <c r="AZ7" s="214"/>
      <c r="BA7" s="214"/>
      <c r="BB7" s="214">
        <v>5</v>
      </c>
      <c r="BC7" s="214"/>
      <c r="BD7" s="214"/>
      <c r="BE7" s="223">
        <f t="shared" si="2"/>
        <v>10</v>
      </c>
      <c r="BF7" s="76">
        <v>126.87</v>
      </c>
      <c r="BG7" s="67">
        <f t="shared" si="3"/>
        <v>136.87</v>
      </c>
      <c r="BH7" s="67">
        <f t="shared" si="4"/>
        <v>130.74</v>
      </c>
      <c r="BI7" s="86">
        <f t="shared" si="5"/>
        <v>267.61</v>
      </c>
      <c r="BJ7" s="98">
        <v>4</v>
      </c>
    </row>
    <row r="8" spans="1:122" ht="20" customHeight="1" x14ac:dyDescent="0.15">
      <c r="A8" s="164">
        <v>4460</v>
      </c>
      <c r="B8" s="165" t="s">
        <v>232</v>
      </c>
      <c r="C8" s="40" t="s">
        <v>100</v>
      </c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6"/>
      <c r="AB8" s="27"/>
      <c r="AC8" s="223">
        <f t="shared" si="0"/>
        <v>0</v>
      </c>
      <c r="AD8" s="81">
        <v>140.31</v>
      </c>
      <c r="AE8" s="67">
        <f t="shared" si="1"/>
        <v>140.31</v>
      </c>
      <c r="AF8" s="26"/>
      <c r="AG8" s="26"/>
      <c r="AH8" s="214"/>
      <c r="AI8" s="214"/>
      <c r="AJ8" s="214"/>
      <c r="AK8" s="214"/>
      <c r="AL8" s="214"/>
      <c r="AM8" s="214"/>
      <c r="AN8" s="214"/>
      <c r="AO8" s="214"/>
      <c r="AP8" s="214"/>
      <c r="AQ8" s="214"/>
      <c r="AR8" s="214"/>
      <c r="AS8" s="214"/>
      <c r="AT8" s="214"/>
      <c r="AU8" s="214"/>
      <c r="AV8" s="214"/>
      <c r="AW8" s="214"/>
      <c r="AX8" s="214"/>
      <c r="AY8" s="214"/>
      <c r="AZ8" s="214"/>
      <c r="BA8" s="214"/>
      <c r="BB8" s="214"/>
      <c r="BC8" s="214"/>
      <c r="BD8" s="214"/>
      <c r="BE8" s="223">
        <f t="shared" si="2"/>
        <v>0</v>
      </c>
      <c r="BF8" s="81">
        <v>129.1</v>
      </c>
      <c r="BG8" s="67">
        <f t="shared" si="3"/>
        <v>129.1</v>
      </c>
      <c r="BH8" s="67">
        <f t="shared" si="4"/>
        <v>140.31</v>
      </c>
      <c r="BI8" s="86">
        <f t="shared" si="5"/>
        <v>269.40999999999997</v>
      </c>
      <c r="BJ8" s="98">
        <v>5</v>
      </c>
    </row>
    <row r="9" spans="1:122" ht="20" customHeight="1" x14ac:dyDescent="0.15">
      <c r="A9" s="164">
        <v>4477</v>
      </c>
      <c r="B9" s="165" t="s">
        <v>202</v>
      </c>
      <c r="C9" s="122" t="s">
        <v>203</v>
      </c>
      <c r="D9" s="214"/>
      <c r="E9" s="214"/>
      <c r="F9" s="214"/>
      <c r="G9" s="214"/>
      <c r="H9" s="214"/>
      <c r="I9" s="214"/>
      <c r="J9" s="214"/>
      <c r="K9" s="214"/>
      <c r="L9" s="214"/>
      <c r="M9" s="214">
        <v>5</v>
      </c>
      <c r="N9" s="214"/>
      <c r="O9" s="214"/>
      <c r="P9" s="214"/>
      <c r="Q9" s="214"/>
      <c r="R9" s="214"/>
      <c r="S9" s="214"/>
      <c r="T9" s="214"/>
      <c r="U9" s="214"/>
      <c r="V9" s="214"/>
      <c r="W9" s="214"/>
      <c r="X9" s="214"/>
      <c r="Y9" s="214"/>
      <c r="Z9" s="214"/>
      <c r="AA9" s="32"/>
      <c r="AB9" s="33"/>
      <c r="AC9" s="223">
        <f t="shared" si="0"/>
        <v>5</v>
      </c>
      <c r="AD9" s="76">
        <v>134.43</v>
      </c>
      <c r="AE9" s="67">
        <f t="shared" si="1"/>
        <v>139.43</v>
      </c>
      <c r="AF9" s="32"/>
      <c r="AG9" s="32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23">
        <f t="shared" si="2"/>
        <v>0</v>
      </c>
      <c r="BF9" s="76">
        <v>130.63999999999999</v>
      </c>
      <c r="BG9" s="67">
        <f t="shared" si="3"/>
        <v>130.63999999999999</v>
      </c>
      <c r="BH9" s="67">
        <f t="shared" si="4"/>
        <v>139.43</v>
      </c>
      <c r="BI9" s="86">
        <f t="shared" si="5"/>
        <v>270.07</v>
      </c>
      <c r="BJ9" s="98">
        <v>6</v>
      </c>
    </row>
    <row r="10" spans="1:122" ht="20" customHeight="1" x14ac:dyDescent="0.15">
      <c r="A10" s="164">
        <v>3185</v>
      </c>
      <c r="B10" s="186" t="s">
        <v>124</v>
      </c>
      <c r="C10" s="122" t="s">
        <v>125</v>
      </c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>
        <v>5</v>
      </c>
      <c r="X10" s="214"/>
      <c r="Y10" s="214"/>
      <c r="Z10" s="214"/>
      <c r="AA10" s="32"/>
      <c r="AB10" s="33"/>
      <c r="AC10" s="223">
        <f t="shared" si="0"/>
        <v>5</v>
      </c>
      <c r="AD10" s="76">
        <v>137.85</v>
      </c>
      <c r="AE10" s="67">
        <f t="shared" si="1"/>
        <v>142.85</v>
      </c>
      <c r="AF10" s="32"/>
      <c r="AG10" s="32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23">
        <f t="shared" si="2"/>
        <v>0</v>
      </c>
      <c r="BF10" s="76">
        <v>139.37</v>
      </c>
      <c r="BG10" s="67">
        <f t="shared" si="3"/>
        <v>139.37</v>
      </c>
      <c r="BH10" s="67">
        <f t="shared" si="4"/>
        <v>142.85</v>
      </c>
      <c r="BI10" s="86">
        <f t="shared" si="5"/>
        <v>282.22000000000003</v>
      </c>
      <c r="BJ10" s="98">
        <v>7</v>
      </c>
    </row>
    <row r="11" spans="1:122" ht="20" customHeight="1" x14ac:dyDescent="0.15">
      <c r="A11" s="164">
        <v>3344</v>
      </c>
      <c r="B11" s="168" t="s">
        <v>116</v>
      </c>
      <c r="C11" s="41" t="s">
        <v>117</v>
      </c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>
        <v>5</v>
      </c>
      <c r="Y11" s="214"/>
      <c r="Z11" s="214"/>
      <c r="AA11" s="34"/>
      <c r="AB11" s="35"/>
      <c r="AC11" s="223">
        <f t="shared" si="0"/>
        <v>5</v>
      </c>
      <c r="AD11" s="81">
        <v>135.51</v>
      </c>
      <c r="AE11" s="67">
        <f t="shared" si="1"/>
        <v>140.51</v>
      </c>
      <c r="AF11" s="31"/>
      <c r="AG11" s="31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>
        <v>5</v>
      </c>
      <c r="AR11" s="214"/>
      <c r="AS11" s="214"/>
      <c r="AT11" s="214"/>
      <c r="AU11" s="214"/>
      <c r="AV11" s="214"/>
      <c r="AW11" s="214"/>
      <c r="AX11" s="214"/>
      <c r="AY11" s="214"/>
      <c r="AZ11" s="214"/>
      <c r="BA11" s="214">
        <v>5</v>
      </c>
      <c r="BB11" s="214"/>
      <c r="BC11" s="214"/>
      <c r="BD11" s="214"/>
      <c r="BE11" s="223">
        <f t="shared" si="2"/>
        <v>10</v>
      </c>
      <c r="BF11" s="81">
        <v>132.26</v>
      </c>
      <c r="BG11" s="67">
        <f t="shared" si="3"/>
        <v>142.26</v>
      </c>
      <c r="BH11" s="67">
        <f t="shared" si="4"/>
        <v>140.51</v>
      </c>
      <c r="BI11" s="86">
        <f t="shared" si="5"/>
        <v>282.77</v>
      </c>
      <c r="BJ11" s="98">
        <v>8</v>
      </c>
    </row>
    <row r="12" spans="1:122" ht="20" customHeight="1" x14ac:dyDescent="0.15">
      <c r="A12" s="164">
        <v>4619</v>
      </c>
      <c r="B12" s="165" t="s">
        <v>114</v>
      </c>
      <c r="C12" s="40" t="s">
        <v>115</v>
      </c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>
        <v>5</v>
      </c>
      <c r="X12" s="214"/>
      <c r="Y12" s="214">
        <v>5</v>
      </c>
      <c r="Z12" s="214"/>
      <c r="AA12" s="32"/>
      <c r="AB12" s="33"/>
      <c r="AC12" s="223">
        <f t="shared" si="0"/>
        <v>10</v>
      </c>
      <c r="AD12" s="81">
        <v>135.77000000000001</v>
      </c>
      <c r="AE12" s="67">
        <f t="shared" si="1"/>
        <v>145.77000000000001</v>
      </c>
      <c r="AF12" s="32"/>
      <c r="AG12" s="32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>
        <v>5</v>
      </c>
      <c r="BB12" s="214"/>
      <c r="BC12" s="214"/>
      <c r="BD12" s="214"/>
      <c r="BE12" s="223">
        <f t="shared" si="2"/>
        <v>5</v>
      </c>
      <c r="BF12" s="81">
        <v>132.59</v>
      </c>
      <c r="BG12" s="67">
        <f t="shared" si="3"/>
        <v>137.59</v>
      </c>
      <c r="BH12" s="67">
        <f t="shared" si="4"/>
        <v>145.77000000000001</v>
      </c>
      <c r="BI12" s="86">
        <f t="shared" si="5"/>
        <v>283.36</v>
      </c>
      <c r="BJ12" s="98">
        <v>9</v>
      </c>
    </row>
    <row r="13" spans="1:122" ht="20" customHeight="1" x14ac:dyDescent="0.15">
      <c r="A13" s="204">
        <v>4224</v>
      </c>
      <c r="B13" s="205" t="s">
        <v>84</v>
      </c>
      <c r="C13" s="123" t="s">
        <v>85</v>
      </c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32"/>
      <c r="AB13" s="33"/>
      <c r="AC13" s="223">
        <f t="shared" si="0"/>
        <v>0</v>
      </c>
      <c r="AD13" s="76">
        <v>142.19</v>
      </c>
      <c r="AE13" s="67">
        <f t="shared" si="1"/>
        <v>142.19</v>
      </c>
      <c r="AF13" s="32"/>
      <c r="AG13" s="32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214"/>
      <c r="BB13" s="214"/>
      <c r="BC13" s="214"/>
      <c r="BD13" s="214"/>
      <c r="BE13" s="223">
        <f t="shared" si="2"/>
        <v>0</v>
      </c>
      <c r="BF13" s="76">
        <v>146.62</v>
      </c>
      <c r="BG13" s="67">
        <f t="shared" si="3"/>
        <v>146.62</v>
      </c>
      <c r="BH13" s="67">
        <f t="shared" si="4"/>
        <v>142.19</v>
      </c>
      <c r="BI13" s="86">
        <f t="shared" si="5"/>
        <v>288.81</v>
      </c>
      <c r="BJ13" s="98">
        <v>10</v>
      </c>
    </row>
    <row r="14" spans="1:122" ht="20" customHeight="1" x14ac:dyDescent="0.2">
      <c r="A14" s="210">
        <v>16</v>
      </c>
      <c r="B14" s="186" t="s">
        <v>233</v>
      </c>
      <c r="C14" s="119" t="s">
        <v>49</v>
      </c>
      <c r="D14" s="214"/>
      <c r="E14" s="214"/>
      <c r="F14" s="214"/>
      <c r="G14" s="214"/>
      <c r="H14" s="214"/>
      <c r="I14" s="214"/>
      <c r="J14" s="214"/>
      <c r="K14" s="214">
        <v>5</v>
      </c>
      <c r="L14" s="214"/>
      <c r="M14" s="214"/>
      <c r="N14" s="214"/>
      <c r="O14" s="214"/>
      <c r="P14" s="214"/>
      <c r="Q14" s="214"/>
      <c r="R14" s="214"/>
      <c r="S14" s="214"/>
      <c r="T14" s="214">
        <v>5</v>
      </c>
      <c r="U14" s="214"/>
      <c r="V14" s="214"/>
      <c r="W14" s="214"/>
      <c r="X14" s="214"/>
      <c r="Y14" s="214">
        <v>5</v>
      </c>
      <c r="Z14" s="214"/>
      <c r="AA14" s="26"/>
      <c r="AB14" s="27"/>
      <c r="AC14" s="223">
        <f t="shared" si="0"/>
        <v>15</v>
      </c>
      <c r="AD14" s="76">
        <v>133.49</v>
      </c>
      <c r="AE14" s="67">
        <f t="shared" si="1"/>
        <v>148.49</v>
      </c>
      <c r="AF14" s="26"/>
      <c r="AG14" s="26"/>
      <c r="AH14" s="214"/>
      <c r="AI14" s="214">
        <v>5</v>
      </c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4"/>
      <c r="AW14" s="214"/>
      <c r="AX14" s="214"/>
      <c r="AY14" s="214"/>
      <c r="AZ14" s="214"/>
      <c r="BA14" s="214"/>
      <c r="BB14" s="214"/>
      <c r="BC14" s="214">
        <v>5</v>
      </c>
      <c r="BD14" s="214"/>
      <c r="BE14" s="223">
        <f t="shared" si="2"/>
        <v>10</v>
      </c>
      <c r="BF14" s="76">
        <v>132.36000000000001</v>
      </c>
      <c r="BG14" s="67">
        <f t="shared" si="3"/>
        <v>142.36000000000001</v>
      </c>
      <c r="BH14" s="67">
        <f t="shared" si="4"/>
        <v>148.49</v>
      </c>
      <c r="BI14" s="86">
        <f t="shared" si="5"/>
        <v>290.85000000000002</v>
      </c>
      <c r="BJ14" s="102">
        <v>11</v>
      </c>
    </row>
    <row r="15" spans="1:122" ht="20" customHeight="1" x14ac:dyDescent="0.15">
      <c r="A15" s="164">
        <v>3560</v>
      </c>
      <c r="B15" s="165" t="s">
        <v>25</v>
      </c>
      <c r="C15" s="41" t="s">
        <v>26</v>
      </c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32"/>
      <c r="AB15" s="33"/>
      <c r="AC15" s="223">
        <f t="shared" si="0"/>
        <v>0</v>
      </c>
      <c r="AD15" s="76">
        <v>146.66</v>
      </c>
      <c r="AE15" s="67">
        <f t="shared" si="1"/>
        <v>146.66</v>
      </c>
      <c r="AF15" s="32"/>
      <c r="AG15" s="32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23">
        <f t="shared" si="2"/>
        <v>0</v>
      </c>
      <c r="BF15" s="76">
        <v>146.16999999999999</v>
      </c>
      <c r="BG15" s="67">
        <f t="shared" si="3"/>
        <v>146.16999999999999</v>
      </c>
      <c r="BH15" s="67">
        <f t="shared" si="4"/>
        <v>146.66</v>
      </c>
      <c r="BI15" s="86">
        <f t="shared" si="5"/>
        <v>292.83</v>
      </c>
      <c r="BJ15" s="102">
        <v>12</v>
      </c>
    </row>
    <row r="16" spans="1:122" ht="20" customHeight="1" x14ac:dyDescent="0.15">
      <c r="A16" s="164">
        <v>4267</v>
      </c>
      <c r="B16" s="171" t="s">
        <v>35</v>
      </c>
      <c r="C16" s="121" t="s">
        <v>36</v>
      </c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32"/>
      <c r="AB16" s="33"/>
      <c r="AC16" s="223">
        <f t="shared" si="0"/>
        <v>0</v>
      </c>
      <c r="AD16" s="76">
        <v>144.16</v>
      </c>
      <c r="AE16" s="67">
        <f t="shared" si="1"/>
        <v>144.16</v>
      </c>
      <c r="AF16" s="32"/>
      <c r="AG16" s="32"/>
      <c r="AH16" s="214"/>
      <c r="AI16" s="214"/>
      <c r="AJ16" s="214">
        <v>5</v>
      </c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4"/>
      <c r="BB16" s="214"/>
      <c r="BC16" s="214"/>
      <c r="BD16" s="214"/>
      <c r="BE16" s="223">
        <f t="shared" si="2"/>
        <v>5</v>
      </c>
      <c r="BF16" s="76">
        <v>144.58000000000001</v>
      </c>
      <c r="BG16" s="67">
        <f t="shared" si="3"/>
        <v>149.58000000000001</v>
      </c>
      <c r="BH16" s="67">
        <f t="shared" si="4"/>
        <v>144.16</v>
      </c>
      <c r="BI16" s="86">
        <f t="shared" si="5"/>
        <v>293.74</v>
      </c>
      <c r="BJ16" s="102">
        <v>13</v>
      </c>
    </row>
    <row r="17" spans="1:62" ht="20" customHeight="1" x14ac:dyDescent="0.15">
      <c r="A17" s="164">
        <v>3633</v>
      </c>
      <c r="B17" s="165" t="s">
        <v>87</v>
      </c>
      <c r="C17" s="117" t="s">
        <v>88</v>
      </c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44"/>
      <c r="AB17" s="45"/>
      <c r="AC17" s="227">
        <f t="shared" si="0"/>
        <v>0</v>
      </c>
      <c r="AD17" s="138">
        <v>153.93</v>
      </c>
      <c r="AE17" s="80">
        <f t="shared" si="1"/>
        <v>153.93</v>
      </c>
      <c r="AF17" s="44"/>
      <c r="AG17" s="44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  <c r="AT17" s="220"/>
      <c r="AU17" s="220"/>
      <c r="AV17" s="220"/>
      <c r="AW17" s="220">
        <v>5</v>
      </c>
      <c r="AX17" s="220"/>
      <c r="AY17" s="220"/>
      <c r="AZ17" s="220"/>
      <c r="BA17" s="220"/>
      <c r="BB17" s="220"/>
      <c r="BC17" s="220"/>
      <c r="BD17" s="220"/>
      <c r="BE17" s="227">
        <f t="shared" si="2"/>
        <v>5</v>
      </c>
      <c r="BF17" s="138">
        <v>145.11000000000001</v>
      </c>
      <c r="BG17" s="80">
        <f t="shared" si="3"/>
        <v>150.11000000000001</v>
      </c>
      <c r="BH17" s="80">
        <f t="shared" si="4"/>
        <v>153.93</v>
      </c>
      <c r="BI17" s="94">
        <f t="shared" si="5"/>
        <v>304.04000000000002</v>
      </c>
      <c r="BJ17" s="102">
        <v>14</v>
      </c>
    </row>
    <row r="18" spans="1:62" ht="20" customHeight="1" x14ac:dyDescent="0.15">
      <c r="A18" s="164">
        <v>4166</v>
      </c>
      <c r="B18" s="171" t="s">
        <v>226</v>
      </c>
      <c r="C18" s="121" t="s">
        <v>220</v>
      </c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14"/>
      <c r="V18" s="214">
        <v>20</v>
      </c>
      <c r="W18" s="214"/>
      <c r="X18" s="214"/>
      <c r="Y18" s="214"/>
      <c r="Z18" s="214"/>
      <c r="AA18" s="32"/>
      <c r="AB18" s="33"/>
      <c r="AC18" s="223">
        <f t="shared" si="0"/>
        <v>20</v>
      </c>
      <c r="AD18" s="76">
        <v>148.72</v>
      </c>
      <c r="AE18" s="67">
        <f t="shared" si="1"/>
        <v>168.72</v>
      </c>
      <c r="AF18" s="32"/>
      <c r="AG18" s="32"/>
      <c r="AH18" s="214"/>
      <c r="AI18" s="214"/>
      <c r="AJ18" s="214"/>
      <c r="AK18" s="214"/>
      <c r="AL18" s="214"/>
      <c r="AM18" s="214"/>
      <c r="AN18" s="214"/>
      <c r="AO18" s="214"/>
      <c r="AP18" s="214"/>
      <c r="AQ18" s="214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>
        <v>5</v>
      </c>
      <c r="BE18" s="223">
        <f t="shared" si="2"/>
        <v>5</v>
      </c>
      <c r="BF18" s="76">
        <v>134.05000000000001</v>
      </c>
      <c r="BG18" s="67">
        <f t="shared" si="3"/>
        <v>139.05000000000001</v>
      </c>
      <c r="BH18" s="67">
        <f t="shared" si="4"/>
        <v>168.72</v>
      </c>
      <c r="BI18" s="86">
        <f t="shared" si="5"/>
        <v>307.77</v>
      </c>
      <c r="BJ18" s="102">
        <v>1516</v>
      </c>
    </row>
    <row r="19" spans="1:62" ht="20" customHeight="1" x14ac:dyDescent="0.15">
      <c r="A19" s="164">
        <v>4395</v>
      </c>
      <c r="B19" s="165" t="s">
        <v>37</v>
      </c>
      <c r="C19" s="40" t="s">
        <v>112</v>
      </c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5"/>
      <c r="P19" s="214"/>
      <c r="Q19" s="214"/>
      <c r="R19" s="214"/>
      <c r="S19" s="214"/>
      <c r="T19" s="214"/>
      <c r="U19" s="214"/>
      <c r="V19" s="214"/>
      <c r="W19" s="214"/>
      <c r="X19" s="214">
        <v>5</v>
      </c>
      <c r="Y19" s="214"/>
      <c r="Z19" s="214"/>
      <c r="AA19" s="26"/>
      <c r="AB19" s="27"/>
      <c r="AC19" s="223">
        <f t="shared" si="0"/>
        <v>5</v>
      </c>
      <c r="AD19" s="81">
        <v>137.91</v>
      </c>
      <c r="AE19" s="67">
        <f t="shared" si="1"/>
        <v>142.91</v>
      </c>
      <c r="AF19" s="26"/>
      <c r="AG19" s="26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>
        <v>20</v>
      </c>
      <c r="BC19" s="214"/>
      <c r="BD19" s="214"/>
      <c r="BE19" s="223">
        <f t="shared" si="2"/>
        <v>20</v>
      </c>
      <c r="BF19" s="76">
        <v>145.02000000000001</v>
      </c>
      <c r="BG19" s="67">
        <f t="shared" si="3"/>
        <v>165.02</v>
      </c>
      <c r="BH19" s="67">
        <f t="shared" si="4"/>
        <v>142.91</v>
      </c>
      <c r="BI19" s="86">
        <f t="shared" si="5"/>
        <v>307.93</v>
      </c>
      <c r="BJ19" s="102">
        <v>17</v>
      </c>
    </row>
    <row r="20" spans="1:62" ht="20" customHeight="1" x14ac:dyDescent="0.15">
      <c r="A20" s="172">
        <v>4811</v>
      </c>
      <c r="B20" s="171" t="s">
        <v>90</v>
      </c>
      <c r="C20" s="121" t="s">
        <v>91</v>
      </c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  <c r="Y20" s="214">
        <v>5</v>
      </c>
      <c r="Z20" s="214"/>
      <c r="AA20" s="26"/>
      <c r="AB20" s="27"/>
      <c r="AC20" s="223">
        <f t="shared" si="0"/>
        <v>5</v>
      </c>
      <c r="AD20" s="81">
        <v>155.32</v>
      </c>
      <c r="AE20" s="67">
        <f t="shared" si="1"/>
        <v>160.32</v>
      </c>
      <c r="AF20" s="26"/>
      <c r="AG20" s="26"/>
      <c r="AH20" s="214"/>
      <c r="AI20" s="214"/>
      <c r="AJ20" s="214"/>
      <c r="AK20" s="214"/>
      <c r="AL20" s="214"/>
      <c r="AM20" s="214"/>
      <c r="AN20" s="214"/>
      <c r="AO20" s="214"/>
      <c r="AP20" s="214"/>
      <c r="AQ20" s="214"/>
      <c r="AR20" s="214"/>
      <c r="AS20" s="214"/>
      <c r="AT20" s="214"/>
      <c r="AU20" s="214"/>
      <c r="AV20" s="214"/>
      <c r="AW20" s="214"/>
      <c r="AX20" s="214"/>
      <c r="AY20" s="214"/>
      <c r="AZ20" s="214"/>
      <c r="BA20" s="214"/>
      <c r="BB20" s="214"/>
      <c r="BC20" s="214"/>
      <c r="BD20" s="214"/>
      <c r="BE20" s="223">
        <f t="shared" si="2"/>
        <v>0</v>
      </c>
      <c r="BF20" s="81">
        <v>147.94</v>
      </c>
      <c r="BG20" s="67">
        <f t="shared" si="3"/>
        <v>147.94</v>
      </c>
      <c r="BH20" s="67">
        <f t="shared" si="4"/>
        <v>160.32</v>
      </c>
      <c r="BI20" s="86">
        <f t="shared" si="5"/>
        <v>308.26</v>
      </c>
      <c r="BJ20" s="102">
        <v>18</v>
      </c>
    </row>
    <row r="21" spans="1:62" ht="20" customHeight="1" x14ac:dyDescent="0.15">
      <c r="A21" s="164">
        <v>1818</v>
      </c>
      <c r="B21" s="165" t="s">
        <v>230</v>
      </c>
      <c r="C21" s="40" t="s">
        <v>21</v>
      </c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32"/>
      <c r="AB21" s="33"/>
      <c r="AC21" s="223">
        <f t="shared" si="0"/>
        <v>0</v>
      </c>
      <c r="AD21" s="76">
        <v>169.96</v>
      </c>
      <c r="AE21" s="67">
        <f t="shared" si="1"/>
        <v>169.96</v>
      </c>
      <c r="AF21" s="32"/>
      <c r="AG21" s="32"/>
      <c r="AH21" s="214"/>
      <c r="AI21" s="214"/>
      <c r="AJ21" s="214"/>
      <c r="AK21" s="214"/>
      <c r="AL21" s="214"/>
      <c r="AM21" s="214"/>
      <c r="AN21" s="214"/>
      <c r="AO21" s="214"/>
      <c r="AP21" s="214"/>
      <c r="AQ21" s="214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23">
        <f t="shared" si="2"/>
        <v>0</v>
      </c>
      <c r="BF21" s="76">
        <v>147.06</v>
      </c>
      <c r="BG21" s="67">
        <f t="shared" si="3"/>
        <v>147.06</v>
      </c>
      <c r="BH21" s="67">
        <f t="shared" si="4"/>
        <v>169.96</v>
      </c>
      <c r="BI21" s="86">
        <f t="shared" si="5"/>
        <v>317.02</v>
      </c>
      <c r="BJ21" s="102">
        <v>19</v>
      </c>
    </row>
    <row r="22" spans="1:62" ht="20" customHeight="1" x14ac:dyDescent="0.15">
      <c r="A22" s="164" t="s">
        <v>86</v>
      </c>
      <c r="B22" s="186" t="s">
        <v>122</v>
      </c>
      <c r="C22" s="118" t="s">
        <v>123</v>
      </c>
      <c r="D22" s="214"/>
      <c r="E22" s="214"/>
      <c r="F22" s="214">
        <v>5</v>
      </c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>
        <v>5</v>
      </c>
      <c r="AA22" s="32"/>
      <c r="AB22" s="33"/>
      <c r="AC22" s="223">
        <f t="shared" si="0"/>
        <v>10</v>
      </c>
      <c r="AD22" s="76">
        <v>162.77000000000001</v>
      </c>
      <c r="AE22" s="67">
        <f t="shared" si="1"/>
        <v>172.77</v>
      </c>
      <c r="AF22" s="32"/>
      <c r="AG22" s="32"/>
      <c r="AH22" s="214"/>
      <c r="AI22" s="214"/>
      <c r="AJ22" s="214"/>
      <c r="AK22" s="214"/>
      <c r="AL22" s="214"/>
      <c r="AM22" s="214"/>
      <c r="AN22" s="214"/>
      <c r="AO22" s="214"/>
      <c r="AP22" s="214"/>
      <c r="AQ22" s="214"/>
      <c r="AR22" s="214"/>
      <c r="AS22" s="214"/>
      <c r="AT22" s="214"/>
      <c r="AU22" s="214"/>
      <c r="AV22" s="214"/>
      <c r="AW22" s="214"/>
      <c r="AX22" s="214"/>
      <c r="AY22" s="214"/>
      <c r="AZ22" s="214"/>
      <c r="BA22" s="214"/>
      <c r="BB22" s="214"/>
      <c r="BC22" s="214"/>
      <c r="BD22" s="214">
        <v>5</v>
      </c>
      <c r="BE22" s="223">
        <f t="shared" si="2"/>
        <v>5</v>
      </c>
      <c r="BF22" s="76">
        <v>180.17</v>
      </c>
      <c r="BG22" s="67">
        <f t="shared" si="3"/>
        <v>185.17</v>
      </c>
      <c r="BH22" s="67">
        <f t="shared" si="4"/>
        <v>172.77</v>
      </c>
      <c r="BI22" s="86">
        <f t="shared" si="5"/>
        <v>357.94</v>
      </c>
      <c r="BJ22" s="102">
        <v>20</v>
      </c>
    </row>
    <row r="23" spans="1:62" ht="20" customHeight="1" x14ac:dyDescent="0.15">
      <c r="A23" s="164" t="s">
        <v>127</v>
      </c>
      <c r="B23" s="165" t="s">
        <v>128</v>
      </c>
      <c r="C23" s="41" t="s">
        <v>129</v>
      </c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>
        <v>5</v>
      </c>
      <c r="T23" s="214"/>
      <c r="U23" s="214"/>
      <c r="V23" s="214"/>
      <c r="W23" s="214"/>
      <c r="X23" s="214"/>
      <c r="Y23" s="214"/>
      <c r="Z23" s="214">
        <v>5</v>
      </c>
      <c r="AA23" s="32"/>
      <c r="AB23" s="33"/>
      <c r="AC23" s="223">
        <f t="shared" si="0"/>
        <v>10</v>
      </c>
      <c r="AD23" s="76">
        <v>175.93</v>
      </c>
      <c r="AE23" s="67">
        <f t="shared" si="1"/>
        <v>185.93</v>
      </c>
      <c r="AF23" s="32"/>
      <c r="AG23" s="32"/>
      <c r="AH23" s="214"/>
      <c r="AI23" s="214">
        <v>5</v>
      </c>
      <c r="AJ23" s="214">
        <v>5</v>
      </c>
      <c r="AK23" s="214"/>
      <c r="AL23" s="214"/>
      <c r="AM23" s="214"/>
      <c r="AN23" s="214"/>
      <c r="AO23" s="214"/>
      <c r="AP23" s="214">
        <v>5</v>
      </c>
      <c r="AQ23" s="214"/>
      <c r="AR23" s="214"/>
      <c r="AS23" s="214"/>
      <c r="AT23" s="214"/>
      <c r="AU23" s="214"/>
      <c r="AV23" s="214"/>
      <c r="AW23" s="214"/>
      <c r="AX23" s="214"/>
      <c r="AY23" s="214"/>
      <c r="AZ23" s="214">
        <v>5</v>
      </c>
      <c r="BA23" s="214"/>
      <c r="BB23" s="214"/>
      <c r="BC23" s="214">
        <v>5</v>
      </c>
      <c r="BD23" s="214"/>
      <c r="BE23" s="223">
        <f t="shared" si="2"/>
        <v>25</v>
      </c>
      <c r="BF23" s="76">
        <v>168.94</v>
      </c>
      <c r="BG23" s="67">
        <f t="shared" si="3"/>
        <v>193.94</v>
      </c>
      <c r="BH23" s="67">
        <f t="shared" si="4"/>
        <v>185.93</v>
      </c>
      <c r="BI23" s="86">
        <f t="shared" si="5"/>
        <v>379.87</v>
      </c>
      <c r="BJ23" s="102">
        <v>21</v>
      </c>
    </row>
    <row r="24" spans="1:62" ht="20" customHeight="1" x14ac:dyDescent="0.15">
      <c r="A24" s="164">
        <v>1818</v>
      </c>
      <c r="B24" s="168" t="s">
        <v>231</v>
      </c>
      <c r="C24" s="41" t="s">
        <v>21</v>
      </c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4"/>
      <c r="Z24" s="214"/>
      <c r="AA24" s="32"/>
      <c r="AB24" s="33"/>
      <c r="AC24" s="223">
        <f t="shared" si="0"/>
        <v>0</v>
      </c>
      <c r="AD24" s="76">
        <v>203.66</v>
      </c>
      <c r="AE24" s="67">
        <f t="shared" si="1"/>
        <v>203.66</v>
      </c>
      <c r="AF24" s="32"/>
      <c r="AG24" s="32"/>
      <c r="AH24" s="214"/>
      <c r="AI24" s="214"/>
      <c r="AJ24" s="214"/>
      <c r="AK24" s="214"/>
      <c r="AL24" s="214"/>
      <c r="AM24" s="214"/>
      <c r="AN24" s="214"/>
      <c r="AO24" s="214"/>
      <c r="AP24" s="214"/>
      <c r="AQ24" s="214"/>
      <c r="AR24" s="214"/>
      <c r="AS24" s="214"/>
      <c r="AT24" s="214"/>
      <c r="AU24" s="214"/>
      <c r="AV24" s="214"/>
      <c r="AW24" s="214"/>
      <c r="AX24" s="214"/>
      <c r="AY24" s="214"/>
      <c r="AZ24" s="214"/>
      <c r="BA24" s="214"/>
      <c r="BB24" s="214"/>
      <c r="BC24" s="214"/>
      <c r="BD24" s="214"/>
      <c r="BE24" s="223">
        <f t="shared" si="2"/>
        <v>0</v>
      </c>
      <c r="BF24" s="76">
        <v>199.41</v>
      </c>
      <c r="BG24" s="67">
        <f t="shared" si="3"/>
        <v>199.41</v>
      </c>
      <c r="BH24" s="67">
        <f t="shared" si="4"/>
        <v>203.66</v>
      </c>
      <c r="BI24" s="86">
        <f t="shared" si="5"/>
        <v>403.07</v>
      </c>
      <c r="BJ24" s="102">
        <v>22</v>
      </c>
    </row>
    <row r="25" spans="1:62" ht="20" customHeight="1" x14ac:dyDescent="0.15">
      <c r="A25" s="164">
        <v>888</v>
      </c>
      <c r="B25" s="186" t="s">
        <v>219</v>
      </c>
      <c r="C25" s="118" t="s">
        <v>220</v>
      </c>
      <c r="D25" s="214"/>
      <c r="E25" s="214"/>
      <c r="F25" s="214">
        <v>5</v>
      </c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>
        <v>5</v>
      </c>
      <c r="U25" s="214"/>
      <c r="V25" s="214"/>
      <c r="W25" s="214"/>
      <c r="X25" s="214"/>
      <c r="Y25" s="214"/>
      <c r="Z25" s="214"/>
      <c r="AA25" s="32"/>
      <c r="AB25" s="33"/>
      <c r="AC25" s="223">
        <f t="shared" si="0"/>
        <v>10</v>
      </c>
      <c r="AD25" s="76">
        <v>193.18</v>
      </c>
      <c r="AE25" s="67">
        <f t="shared" si="1"/>
        <v>203.18</v>
      </c>
      <c r="AF25" s="32"/>
      <c r="AG25" s="32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>
        <v>5</v>
      </c>
      <c r="BD25" s="214"/>
      <c r="BE25" s="223">
        <f t="shared" si="2"/>
        <v>5</v>
      </c>
      <c r="BF25" s="76">
        <v>202.42</v>
      </c>
      <c r="BG25" s="67">
        <f t="shared" si="3"/>
        <v>207.42</v>
      </c>
      <c r="BH25" s="67">
        <f t="shared" si="4"/>
        <v>203.18</v>
      </c>
      <c r="BI25" s="86">
        <f t="shared" si="5"/>
        <v>410.6</v>
      </c>
      <c r="BJ25" s="102">
        <v>23</v>
      </c>
    </row>
    <row r="26" spans="1:62" ht="20" customHeight="1" x14ac:dyDescent="0.15">
      <c r="A26" s="164">
        <v>3951</v>
      </c>
      <c r="B26" s="165" t="s">
        <v>23</v>
      </c>
      <c r="C26" s="41" t="s">
        <v>21</v>
      </c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>
        <v>5</v>
      </c>
      <c r="T26" s="214"/>
      <c r="U26" s="214"/>
      <c r="V26" s="214"/>
      <c r="W26" s="214"/>
      <c r="X26" s="214"/>
      <c r="Y26" s="214"/>
      <c r="Z26" s="214"/>
      <c r="AA26" s="32"/>
      <c r="AB26" s="33"/>
      <c r="AC26" s="223">
        <f t="shared" si="0"/>
        <v>5</v>
      </c>
      <c r="AD26" s="76">
        <v>209.75</v>
      </c>
      <c r="AE26" s="67">
        <f t="shared" si="1"/>
        <v>214.75</v>
      </c>
      <c r="AF26" s="32"/>
      <c r="AG26" s="32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23">
        <f t="shared" si="2"/>
        <v>0</v>
      </c>
      <c r="BF26" s="76">
        <v>203.35</v>
      </c>
      <c r="BG26" s="67">
        <f t="shared" si="3"/>
        <v>203.35</v>
      </c>
      <c r="BH26" s="67">
        <f t="shared" si="4"/>
        <v>214.75</v>
      </c>
      <c r="BI26" s="86">
        <f t="shared" si="5"/>
        <v>418.1</v>
      </c>
      <c r="BJ26" s="102">
        <v>24</v>
      </c>
    </row>
    <row r="27" spans="1:62" ht="20" customHeight="1" x14ac:dyDescent="0.15">
      <c r="A27" s="164" t="s">
        <v>89</v>
      </c>
      <c r="B27" s="165" t="s">
        <v>58</v>
      </c>
      <c r="C27" s="41" t="s">
        <v>59</v>
      </c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6"/>
      <c r="AB27" s="27"/>
      <c r="AC27" s="223">
        <f t="shared" si="0"/>
        <v>0</v>
      </c>
      <c r="AD27" s="76">
        <v>999</v>
      </c>
      <c r="AE27" s="67">
        <f t="shared" si="1"/>
        <v>999</v>
      </c>
      <c r="AF27" s="26"/>
      <c r="AG27" s="26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4"/>
      <c r="AW27" s="214"/>
      <c r="AX27" s="214"/>
      <c r="AY27" s="214"/>
      <c r="AZ27" s="214"/>
      <c r="BA27" s="214"/>
      <c r="BB27" s="214"/>
      <c r="BC27" s="214"/>
      <c r="BD27" s="214"/>
      <c r="BE27" s="223">
        <f t="shared" si="2"/>
        <v>0</v>
      </c>
      <c r="BF27" s="76">
        <v>999</v>
      </c>
      <c r="BG27" s="67">
        <f t="shared" si="3"/>
        <v>999</v>
      </c>
      <c r="BH27" s="67">
        <f t="shared" si="4"/>
        <v>999</v>
      </c>
      <c r="BI27" s="86">
        <f t="shared" si="5"/>
        <v>1998</v>
      </c>
      <c r="BJ27" s="102">
        <v>25</v>
      </c>
    </row>
    <row r="28" spans="1:62" ht="20" customHeight="1" x14ac:dyDescent="0.15">
      <c r="A28" s="164" t="s">
        <v>78</v>
      </c>
      <c r="B28" s="165" t="s">
        <v>107</v>
      </c>
      <c r="C28" s="41" t="s">
        <v>57</v>
      </c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32"/>
      <c r="AB28" s="33"/>
      <c r="AC28" s="223">
        <f t="shared" si="0"/>
        <v>0</v>
      </c>
      <c r="AD28" s="76">
        <v>999</v>
      </c>
      <c r="AE28" s="67">
        <f t="shared" si="1"/>
        <v>999</v>
      </c>
      <c r="AF28" s="32"/>
      <c r="AG28" s="32"/>
      <c r="AH28" s="214"/>
      <c r="AI28" s="214"/>
      <c r="AJ28" s="214"/>
      <c r="AK28" s="214"/>
      <c r="AL28" s="214"/>
      <c r="AM28" s="214"/>
      <c r="AN28" s="214"/>
      <c r="AO28" s="214"/>
      <c r="AP28" s="214"/>
      <c r="AQ28" s="214"/>
      <c r="AR28" s="214"/>
      <c r="AS28" s="214"/>
      <c r="AT28" s="214"/>
      <c r="AU28" s="214"/>
      <c r="AV28" s="214"/>
      <c r="AW28" s="214"/>
      <c r="AX28" s="214"/>
      <c r="AY28" s="214"/>
      <c r="AZ28" s="214"/>
      <c r="BA28" s="214"/>
      <c r="BB28" s="214"/>
      <c r="BC28" s="214"/>
      <c r="BD28" s="214"/>
      <c r="BE28" s="223">
        <f t="shared" si="2"/>
        <v>0</v>
      </c>
      <c r="BF28" s="76">
        <v>999</v>
      </c>
      <c r="BG28" s="67">
        <f t="shared" si="3"/>
        <v>999</v>
      </c>
      <c r="BH28" s="67">
        <f t="shared" si="4"/>
        <v>999</v>
      </c>
      <c r="BI28" s="86">
        <f t="shared" si="5"/>
        <v>1998</v>
      </c>
      <c r="BJ28" s="102">
        <v>26</v>
      </c>
    </row>
    <row r="29" spans="1:62" ht="20" customHeight="1" x14ac:dyDescent="0.15">
      <c r="A29" s="164">
        <v>3415</v>
      </c>
      <c r="B29" s="186" t="s">
        <v>109</v>
      </c>
      <c r="C29" s="118" t="s">
        <v>108</v>
      </c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6"/>
      <c r="AB29" s="27"/>
      <c r="AC29" s="223">
        <f t="shared" si="0"/>
        <v>0</v>
      </c>
      <c r="AD29" s="76">
        <v>999</v>
      </c>
      <c r="AE29" s="67">
        <f t="shared" si="1"/>
        <v>999</v>
      </c>
      <c r="AF29" s="26"/>
      <c r="AG29" s="26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4"/>
      <c r="AZ29" s="214"/>
      <c r="BA29" s="214"/>
      <c r="BB29" s="214"/>
      <c r="BC29" s="214"/>
      <c r="BD29" s="214"/>
      <c r="BE29" s="223">
        <f t="shared" si="2"/>
        <v>0</v>
      </c>
      <c r="BF29" s="76">
        <v>999</v>
      </c>
      <c r="BG29" s="67">
        <f t="shared" si="3"/>
        <v>999</v>
      </c>
      <c r="BH29" s="67">
        <f t="shared" si="4"/>
        <v>999</v>
      </c>
      <c r="BI29" s="86">
        <f t="shared" si="5"/>
        <v>1998</v>
      </c>
      <c r="BJ29" s="102">
        <v>27</v>
      </c>
    </row>
    <row r="30" spans="1:62" ht="20" customHeight="1" x14ac:dyDescent="0.2">
      <c r="A30" s="164" t="s">
        <v>110</v>
      </c>
      <c r="B30" s="186" t="s">
        <v>111</v>
      </c>
      <c r="C30" s="119" t="s">
        <v>57</v>
      </c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6"/>
      <c r="AB30" s="27"/>
      <c r="AC30" s="223">
        <f t="shared" si="0"/>
        <v>0</v>
      </c>
      <c r="AD30" s="76">
        <v>999</v>
      </c>
      <c r="AE30" s="67">
        <f t="shared" si="1"/>
        <v>999</v>
      </c>
      <c r="AF30" s="26"/>
      <c r="AG30" s="26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4"/>
      <c r="BB30" s="214"/>
      <c r="BC30" s="214"/>
      <c r="BD30" s="214"/>
      <c r="BE30" s="223">
        <f t="shared" si="2"/>
        <v>0</v>
      </c>
      <c r="BF30" s="76">
        <v>999</v>
      </c>
      <c r="BG30" s="67">
        <f t="shared" si="3"/>
        <v>999</v>
      </c>
      <c r="BH30" s="67">
        <f t="shared" si="4"/>
        <v>999</v>
      </c>
      <c r="BI30" s="86">
        <f t="shared" si="5"/>
        <v>1998</v>
      </c>
      <c r="BJ30" s="102">
        <v>28</v>
      </c>
    </row>
    <row r="31" spans="1:62" ht="20" customHeight="1" x14ac:dyDescent="0.15">
      <c r="A31" s="164">
        <v>4640</v>
      </c>
      <c r="B31" s="171" t="s">
        <v>113</v>
      </c>
      <c r="C31" s="120" t="s">
        <v>51</v>
      </c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32"/>
      <c r="AB31" s="33"/>
      <c r="AC31" s="223">
        <f t="shared" si="0"/>
        <v>0</v>
      </c>
      <c r="AD31" s="76">
        <v>999</v>
      </c>
      <c r="AE31" s="67">
        <f t="shared" si="1"/>
        <v>999</v>
      </c>
      <c r="AF31" s="32"/>
      <c r="AG31" s="32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23">
        <f t="shared" si="2"/>
        <v>0</v>
      </c>
      <c r="BF31" s="76">
        <v>999</v>
      </c>
      <c r="BG31" s="67">
        <f t="shared" si="3"/>
        <v>999</v>
      </c>
      <c r="BH31" s="67">
        <f t="shared" si="4"/>
        <v>999</v>
      </c>
      <c r="BI31" s="86">
        <f t="shared" si="5"/>
        <v>1998</v>
      </c>
      <c r="BJ31" s="102">
        <v>29</v>
      </c>
    </row>
    <row r="32" spans="1:62" ht="20" customHeight="1" x14ac:dyDescent="0.15">
      <c r="A32" s="164" t="s">
        <v>119</v>
      </c>
      <c r="B32" s="165" t="s">
        <v>120</v>
      </c>
      <c r="C32" s="104" t="s">
        <v>121</v>
      </c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214"/>
      <c r="AA32" s="32"/>
      <c r="AB32" s="33"/>
      <c r="AC32" s="223">
        <f t="shared" si="0"/>
        <v>0</v>
      </c>
      <c r="AD32" s="76">
        <v>999</v>
      </c>
      <c r="AE32" s="67">
        <f t="shared" si="1"/>
        <v>999</v>
      </c>
      <c r="AF32" s="32"/>
      <c r="AG32" s="32"/>
      <c r="AH32" s="214"/>
      <c r="AI32" s="214"/>
      <c r="AJ32" s="214"/>
      <c r="AK32" s="214"/>
      <c r="AL32" s="214"/>
      <c r="AM32" s="214"/>
      <c r="AN32" s="214"/>
      <c r="AO32" s="214"/>
      <c r="AP32" s="214"/>
      <c r="AQ32" s="214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23">
        <f t="shared" si="2"/>
        <v>0</v>
      </c>
      <c r="BF32" s="76">
        <v>999</v>
      </c>
      <c r="BG32" s="67">
        <f t="shared" si="3"/>
        <v>999</v>
      </c>
      <c r="BH32" s="67">
        <f t="shared" si="4"/>
        <v>999</v>
      </c>
      <c r="BI32" s="86">
        <f t="shared" si="5"/>
        <v>1998</v>
      </c>
      <c r="BJ32" s="102">
        <v>30</v>
      </c>
    </row>
    <row r="33" spans="1:122" ht="20" customHeight="1" thickBot="1" x14ac:dyDescent="0.2">
      <c r="A33" s="206" t="s">
        <v>126</v>
      </c>
      <c r="B33" s="207" t="s">
        <v>45</v>
      </c>
      <c r="C33" s="113" t="s">
        <v>121</v>
      </c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08"/>
      <c r="AB33" s="209"/>
      <c r="AC33" s="225">
        <f t="shared" si="0"/>
        <v>0</v>
      </c>
      <c r="AD33" s="76">
        <v>999</v>
      </c>
      <c r="AE33" s="78">
        <f t="shared" si="1"/>
        <v>999</v>
      </c>
      <c r="AF33" s="208"/>
      <c r="AG33" s="208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5">
        <f t="shared" si="2"/>
        <v>0</v>
      </c>
      <c r="BF33" s="77">
        <v>999</v>
      </c>
      <c r="BG33" s="78">
        <f t="shared" si="3"/>
        <v>999</v>
      </c>
      <c r="BH33" s="78">
        <f t="shared" si="4"/>
        <v>999</v>
      </c>
      <c r="BI33" s="92">
        <f t="shared" si="5"/>
        <v>1998</v>
      </c>
      <c r="BJ33" s="100">
        <v>30</v>
      </c>
    </row>
    <row r="34" spans="1:122" s="7" customFormat="1" ht="33.75" customHeight="1" thickTop="1" thickBot="1" x14ac:dyDescent="0.25">
      <c r="A34" s="18"/>
      <c r="B34" s="6"/>
      <c r="C34" s="6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4"/>
      <c r="AB34" s="5"/>
      <c r="AC34" s="82"/>
      <c r="AD34" s="82"/>
      <c r="AE34" s="79"/>
      <c r="AF34" s="4"/>
      <c r="AG34" s="4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2"/>
      <c r="BF34" s="82"/>
      <c r="BG34" s="79"/>
      <c r="BH34" s="79"/>
      <c r="BI34" s="93"/>
      <c r="BJ34" s="95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</row>
    <row r="35" spans="1:122" s="55" customFormat="1" ht="20" customHeight="1" thickTop="1" thickBot="1" x14ac:dyDescent="0.3">
      <c r="A35" s="51"/>
      <c r="B35" s="52" t="s">
        <v>14</v>
      </c>
      <c r="C35" s="52"/>
      <c r="D35" s="52" t="s">
        <v>7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3"/>
      <c r="AB35" s="53"/>
      <c r="AC35" s="70"/>
      <c r="AD35" s="70"/>
      <c r="AE35" s="63"/>
      <c r="AF35" s="52"/>
      <c r="AG35" s="52"/>
      <c r="AH35" s="52" t="s">
        <v>8</v>
      </c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70"/>
      <c r="BF35" s="70"/>
      <c r="BG35" s="63"/>
      <c r="BH35" s="63"/>
      <c r="BI35" s="84"/>
      <c r="BJ35" s="96"/>
    </row>
    <row r="36" spans="1:122" ht="93" customHeight="1" thickBot="1" x14ac:dyDescent="0.3">
      <c r="A36" s="19"/>
      <c r="B36" s="54" t="s">
        <v>16</v>
      </c>
      <c r="C36" s="16"/>
      <c r="D36" s="17"/>
      <c r="E36" s="17">
        <v>1</v>
      </c>
      <c r="F36" s="17">
        <v>2</v>
      </c>
      <c r="G36" s="17">
        <v>3</v>
      </c>
      <c r="H36" s="17" t="s">
        <v>133</v>
      </c>
      <c r="I36" s="17" t="s">
        <v>134</v>
      </c>
      <c r="J36" s="17" t="s">
        <v>135</v>
      </c>
      <c r="K36" s="17">
        <v>5</v>
      </c>
      <c r="L36" s="17">
        <v>6</v>
      </c>
      <c r="M36" s="17">
        <v>7</v>
      </c>
      <c r="N36" s="17" t="s">
        <v>132</v>
      </c>
      <c r="O36" s="17" t="s">
        <v>136</v>
      </c>
      <c r="P36" s="17" t="s">
        <v>137</v>
      </c>
      <c r="Q36" s="17" t="s">
        <v>138</v>
      </c>
      <c r="R36" s="17" t="s">
        <v>139</v>
      </c>
      <c r="S36" s="17">
        <v>9</v>
      </c>
      <c r="T36" s="17">
        <v>10</v>
      </c>
      <c r="U36" s="17" t="s">
        <v>194</v>
      </c>
      <c r="V36" s="17" t="s">
        <v>191</v>
      </c>
      <c r="W36" s="17" t="s">
        <v>192</v>
      </c>
      <c r="X36" s="17" t="s">
        <v>193</v>
      </c>
      <c r="Y36" s="17">
        <v>12</v>
      </c>
      <c r="Z36" s="17">
        <v>13</v>
      </c>
      <c r="AA36" s="20" t="s">
        <v>5</v>
      </c>
      <c r="AB36" s="20" t="s">
        <v>6</v>
      </c>
      <c r="AC36" s="71" t="s">
        <v>0</v>
      </c>
      <c r="AD36" s="73" t="s">
        <v>1</v>
      </c>
      <c r="AE36" s="65" t="s">
        <v>4</v>
      </c>
      <c r="AF36" s="21"/>
      <c r="AG36" s="6"/>
      <c r="AH36" s="17"/>
      <c r="AI36" s="17">
        <v>1</v>
      </c>
      <c r="AJ36" s="17">
        <v>2</v>
      </c>
      <c r="AK36" s="17">
        <v>3</v>
      </c>
      <c r="AL36" s="17" t="s">
        <v>133</v>
      </c>
      <c r="AM36" s="17" t="s">
        <v>134</v>
      </c>
      <c r="AN36" s="17" t="s">
        <v>135</v>
      </c>
      <c r="AO36" s="17">
        <v>5</v>
      </c>
      <c r="AP36" s="17">
        <v>6</v>
      </c>
      <c r="AQ36" s="17">
        <v>7</v>
      </c>
      <c r="AR36" s="17" t="s">
        <v>132</v>
      </c>
      <c r="AS36" s="17" t="s">
        <v>136</v>
      </c>
      <c r="AT36" s="17" t="s">
        <v>137</v>
      </c>
      <c r="AU36" s="17" t="s">
        <v>138</v>
      </c>
      <c r="AV36" s="17" t="s">
        <v>139</v>
      </c>
      <c r="AW36" s="17">
        <v>9</v>
      </c>
      <c r="AX36" s="17">
        <v>10</v>
      </c>
      <c r="AY36" s="17" t="s">
        <v>194</v>
      </c>
      <c r="AZ36" s="17" t="s">
        <v>191</v>
      </c>
      <c r="BA36" s="17" t="s">
        <v>192</v>
      </c>
      <c r="BB36" s="17" t="s">
        <v>193</v>
      </c>
      <c r="BC36" s="17">
        <v>12</v>
      </c>
      <c r="BD36" s="17">
        <v>13</v>
      </c>
      <c r="BE36" s="71" t="s">
        <v>9</v>
      </c>
      <c r="BF36" s="71" t="s">
        <v>2</v>
      </c>
      <c r="BG36" s="64" t="s">
        <v>3</v>
      </c>
      <c r="BH36" s="64" t="s">
        <v>4</v>
      </c>
      <c r="BI36" s="85" t="s">
        <v>10</v>
      </c>
      <c r="BJ36" s="97" t="s">
        <v>11</v>
      </c>
    </row>
    <row r="37" spans="1:122" ht="20" customHeight="1" thickTop="1" x14ac:dyDescent="0.2">
      <c r="A37" s="193">
        <v>4817</v>
      </c>
      <c r="B37" s="194" t="s">
        <v>228</v>
      </c>
      <c r="C37" s="144" t="s">
        <v>165</v>
      </c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36"/>
      <c r="AB37" s="37"/>
      <c r="AC37" s="222">
        <f t="shared" ref="AC37:AC60" si="6">SUM(D37:Z37)</f>
        <v>0</v>
      </c>
      <c r="AD37" s="75">
        <v>133.99</v>
      </c>
      <c r="AE37" s="66">
        <f t="shared" ref="AE37:AE60" si="7">SUM(AC37:AD37)</f>
        <v>133.99</v>
      </c>
      <c r="AF37" s="36"/>
      <c r="AG37" s="36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22">
        <f t="shared" ref="BE37:BE60" si="8">SUM(AH37:BD37)</f>
        <v>0</v>
      </c>
      <c r="BF37" s="75">
        <v>133.55000000000001</v>
      </c>
      <c r="BG37" s="66">
        <f t="shared" ref="BG37:BG44" si="9">SUM(BE37:BF37)</f>
        <v>133.55000000000001</v>
      </c>
      <c r="BH37" s="66">
        <f t="shared" ref="BH37:BH59" si="10">SUM(AE37)</f>
        <v>133.99</v>
      </c>
      <c r="BI37" s="131">
        <f t="shared" ref="BI37:BI60" si="11">SUM(BG37:BH37)</f>
        <v>267.54000000000002</v>
      </c>
      <c r="BJ37" s="132">
        <v>1</v>
      </c>
      <c r="BK37" s="50"/>
    </row>
    <row r="38" spans="1:122" ht="20" customHeight="1" x14ac:dyDescent="0.2">
      <c r="A38" s="164">
        <v>2027</v>
      </c>
      <c r="B38" s="165" t="s">
        <v>28</v>
      </c>
      <c r="C38" s="41" t="s">
        <v>29</v>
      </c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13"/>
      <c r="AB38" s="14"/>
      <c r="AC38" s="223">
        <f t="shared" si="6"/>
        <v>0</v>
      </c>
      <c r="AD38" s="76">
        <v>134.87</v>
      </c>
      <c r="AE38" s="67">
        <f t="shared" si="7"/>
        <v>134.87</v>
      </c>
      <c r="AF38" s="26"/>
      <c r="AG38" s="26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>
        <v>5</v>
      </c>
      <c r="AY38" s="214"/>
      <c r="AZ38" s="214"/>
      <c r="BA38" s="214"/>
      <c r="BB38" s="214"/>
      <c r="BC38" s="214"/>
      <c r="BD38" s="214"/>
      <c r="BE38" s="223">
        <f t="shared" si="8"/>
        <v>5</v>
      </c>
      <c r="BF38" s="76">
        <v>128.08000000000001</v>
      </c>
      <c r="BG38" s="67">
        <f t="shared" si="9"/>
        <v>133.08000000000001</v>
      </c>
      <c r="BH38" s="67">
        <f t="shared" si="10"/>
        <v>134.87</v>
      </c>
      <c r="BI38" s="86">
        <f t="shared" si="11"/>
        <v>267.95000000000005</v>
      </c>
      <c r="BJ38" s="98">
        <v>2</v>
      </c>
      <c r="BK38" s="50"/>
    </row>
    <row r="39" spans="1:122" ht="20" customHeight="1" x14ac:dyDescent="0.15">
      <c r="A39" s="164">
        <v>4639</v>
      </c>
      <c r="B39" s="165" t="s">
        <v>52</v>
      </c>
      <c r="C39" s="120" t="s">
        <v>51</v>
      </c>
      <c r="D39" s="215"/>
      <c r="E39" s="215"/>
      <c r="F39" s="215"/>
      <c r="G39" s="215"/>
      <c r="H39" s="215"/>
      <c r="I39" s="215"/>
      <c r="J39" s="215"/>
      <c r="K39" s="215"/>
      <c r="L39" s="215"/>
      <c r="M39" s="215">
        <v>5</v>
      </c>
      <c r="N39" s="215"/>
      <c r="O39" s="215"/>
      <c r="P39" s="215"/>
      <c r="Q39" s="215"/>
      <c r="R39" s="215"/>
      <c r="S39" s="215"/>
      <c r="T39" s="215">
        <v>5</v>
      </c>
      <c r="U39" s="215"/>
      <c r="V39" s="215"/>
      <c r="W39" s="215"/>
      <c r="X39" s="215"/>
      <c r="Y39" s="215">
        <v>5</v>
      </c>
      <c r="Z39" s="215"/>
      <c r="AA39" s="13"/>
      <c r="AB39" s="14"/>
      <c r="AC39" s="223">
        <f t="shared" si="6"/>
        <v>15</v>
      </c>
      <c r="AD39" s="76">
        <v>127.25</v>
      </c>
      <c r="AE39" s="67">
        <f t="shared" si="7"/>
        <v>142.25</v>
      </c>
      <c r="AF39" s="26"/>
      <c r="AG39" s="26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23">
        <f t="shared" si="8"/>
        <v>0</v>
      </c>
      <c r="BF39" s="76">
        <v>125.92</v>
      </c>
      <c r="BG39" s="67">
        <f t="shared" si="9"/>
        <v>125.92</v>
      </c>
      <c r="BH39" s="67">
        <f t="shared" si="10"/>
        <v>142.25</v>
      </c>
      <c r="BI39" s="86">
        <f t="shared" si="11"/>
        <v>268.17</v>
      </c>
      <c r="BJ39" s="98">
        <v>3</v>
      </c>
    </row>
    <row r="40" spans="1:122" ht="20" customHeight="1" x14ac:dyDescent="0.15">
      <c r="A40" s="164">
        <v>11</v>
      </c>
      <c r="B40" s="165" t="s">
        <v>222</v>
      </c>
      <c r="C40" s="40" t="s">
        <v>223</v>
      </c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6"/>
      <c r="AB40" s="27"/>
      <c r="AC40" s="223">
        <f t="shared" si="6"/>
        <v>0</v>
      </c>
      <c r="AD40" s="76">
        <v>138.38999999999999</v>
      </c>
      <c r="AE40" s="67">
        <f t="shared" si="7"/>
        <v>138.38999999999999</v>
      </c>
      <c r="AF40" s="26"/>
      <c r="AG40" s="26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23">
        <f t="shared" si="8"/>
        <v>0</v>
      </c>
      <c r="BF40" s="76">
        <v>141.33000000000001</v>
      </c>
      <c r="BG40" s="67">
        <f t="shared" si="9"/>
        <v>141.33000000000001</v>
      </c>
      <c r="BH40" s="67">
        <f t="shared" si="10"/>
        <v>138.38999999999999</v>
      </c>
      <c r="BI40" s="86">
        <f t="shared" si="11"/>
        <v>279.72000000000003</v>
      </c>
      <c r="BJ40" s="98">
        <v>4</v>
      </c>
    </row>
    <row r="41" spans="1:122" ht="20" customHeight="1" x14ac:dyDescent="0.15">
      <c r="A41" s="192">
        <v>4169</v>
      </c>
      <c r="B41" s="186" t="s">
        <v>53</v>
      </c>
      <c r="C41" s="41" t="s">
        <v>54</v>
      </c>
      <c r="D41" s="215"/>
      <c r="E41" s="215"/>
      <c r="F41" s="215">
        <v>5</v>
      </c>
      <c r="G41" s="215"/>
      <c r="H41" s="215"/>
      <c r="I41" s="215"/>
      <c r="J41" s="215"/>
      <c r="K41" s="215"/>
      <c r="L41" s="215">
        <v>5</v>
      </c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13"/>
      <c r="AB41" s="14"/>
      <c r="AC41" s="223">
        <f t="shared" si="6"/>
        <v>10</v>
      </c>
      <c r="AD41" s="76">
        <v>135.22999999999999</v>
      </c>
      <c r="AE41" s="67">
        <f t="shared" si="7"/>
        <v>145.22999999999999</v>
      </c>
      <c r="AF41" s="26"/>
      <c r="AG41" s="26"/>
      <c r="AH41" s="214"/>
      <c r="AI41" s="214"/>
      <c r="AJ41" s="214"/>
      <c r="AK41" s="214"/>
      <c r="AL41" s="214"/>
      <c r="AM41" s="214"/>
      <c r="AN41" s="214"/>
      <c r="AO41" s="214"/>
      <c r="AP41" s="214">
        <v>5</v>
      </c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>
        <v>5</v>
      </c>
      <c r="BE41" s="223">
        <f t="shared" si="8"/>
        <v>10</v>
      </c>
      <c r="BF41" s="76">
        <v>131.37</v>
      </c>
      <c r="BG41" s="67">
        <f t="shared" si="9"/>
        <v>141.37</v>
      </c>
      <c r="BH41" s="67">
        <f t="shared" si="10"/>
        <v>145.22999999999999</v>
      </c>
      <c r="BI41" s="86">
        <f t="shared" si="11"/>
        <v>286.60000000000002</v>
      </c>
      <c r="BJ41" s="98">
        <v>5</v>
      </c>
    </row>
    <row r="42" spans="1:122" ht="20" customHeight="1" x14ac:dyDescent="0.15">
      <c r="A42" s="192">
        <v>4817</v>
      </c>
      <c r="B42" s="186" t="s">
        <v>229</v>
      </c>
      <c r="C42" s="41" t="s">
        <v>165</v>
      </c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13"/>
      <c r="AB42" s="14"/>
      <c r="AC42" s="223">
        <f t="shared" si="6"/>
        <v>0</v>
      </c>
      <c r="AD42" s="76">
        <v>148.69999999999999</v>
      </c>
      <c r="AE42" s="67">
        <f t="shared" si="7"/>
        <v>148.69999999999999</v>
      </c>
      <c r="AF42" s="26"/>
      <c r="AG42" s="26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23">
        <f t="shared" si="8"/>
        <v>0</v>
      </c>
      <c r="BF42" s="76">
        <v>140.05000000000001</v>
      </c>
      <c r="BG42" s="67">
        <f t="shared" si="9"/>
        <v>140.05000000000001</v>
      </c>
      <c r="BH42" s="67">
        <f t="shared" si="10"/>
        <v>148.69999999999999</v>
      </c>
      <c r="BI42" s="86">
        <f t="shared" si="11"/>
        <v>288.75</v>
      </c>
      <c r="BJ42" s="98">
        <v>6</v>
      </c>
    </row>
    <row r="43" spans="1:122" ht="20" customHeight="1" x14ac:dyDescent="0.15">
      <c r="A43" s="195">
        <v>4571</v>
      </c>
      <c r="B43" s="196" t="s">
        <v>55</v>
      </c>
      <c r="C43" s="145" t="s">
        <v>47</v>
      </c>
      <c r="D43" s="215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13"/>
      <c r="AB43" s="14"/>
      <c r="AC43" s="223">
        <f t="shared" si="6"/>
        <v>0</v>
      </c>
      <c r="AD43" s="76">
        <v>142.15</v>
      </c>
      <c r="AE43" s="67">
        <f t="shared" si="7"/>
        <v>142.15</v>
      </c>
      <c r="AF43" s="26"/>
      <c r="AG43" s="26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>
        <v>5</v>
      </c>
      <c r="AX43" s="214">
        <v>5</v>
      </c>
      <c r="AY43" s="214"/>
      <c r="AZ43" s="214"/>
      <c r="BA43" s="214"/>
      <c r="BB43" s="214"/>
      <c r="BC43" s="214"/>
      <c r="BD43" s="214"/>
      <c r="BE43" s="223">
        <f t="shared" si="8"/>
        <v>10</v>
      </c>
      <c r="BF43" s="76">
        <v>137.24</v>
      </c>
      <c r="BG43" s="67">
        <f t="shared" si="9"/>
        <v>147.24</v>
      </c>
      <c r="BH43" s="67">
        <f t="shared" si="10"/>
        <v>142.15</v>
      </c>
      <c r="BI43" s="86">
        <f t="shared" si="11"/>
        <v>289.39</v>
      </c>
      <c r="BJ43" s="98">
        <v>7</v>
      </c>
    </row>
    <row r="44" spans="1:122" ht="20" customHeight="1" x14ac:dyDescent="0.15">
      <c r="A44" s="164" t="s">
        <v>166</v>
      </c>
      <c r="B44" s="165" t="s">
        <v>167</v>
      </c>
      <c r="C44" s="152" t="s">
        <v>168</v>
      </c>
      <c r="D44" s="215"/>
      <c r="E44" s="215"/>
      <c r="F44" s="215">
        <v>5</v>
      </c>
      <c r="G44" s="215"/>
      <c r="H44" s="215"/>
      <c r="I44" s="215"/>
      <c r="J44" s="215"/>
      <c r="K44" s="215"/>
      <c r="L44" s="215">
        <v>5</v>
      </c>
      <c r="M44" s="215"/>
      <c r="N44" s="215"/>
      <c r="O44" s="215"/>
      <c r="P44" s="215"/>
      <c r="Q44" s="215"/>
      <c r="R44" s="215"/>
      <c r="S44" s="215"/>
      <c r="T44" s="215">
        <v>5</v>
      </c>
      <c r="U44" s="215"/>
      <c r="V44" s="215"/>
      <c r="W44" s="215"/>
      <c r="X44" s="215"/>
      <c r="Y44" s="215"/>
      <c r="Z44" s="215"/>
      <c r="AA44" s="13"/>
      <c r="AB44" s="14"/>
      <c r="AC44" s="223">
        <f t="shared" si="6"/>
        <v>15</v>
      </c>
      <c r="AD44" s="76">
        <v>135.44999999999999</v>
      </c>
      <c r="AE44" s="67">
        <f t="shared" si="7"/>
        <v>150.44999999999999</v>
      </c>
      <c r="AF44" s="26"/>
      <c r="AG44" s="26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>
        <v>5</v>
      </c>
      <c r="AX44" s="214"/>
      <c r="AY44" s="214"/>
      <c r="AZ44" s="214"/>
      <c r="BA44" s="214"/>
      <c r="BB44" s="214"/>
      <c r="BC44" s="214"/>
      <c r="BD44" s="214"/>
      <c r="BE44" s="223">
        <f t="shared" si="8"/>
        <v>5</v>
      </c>
      <c r="BF44" s="76">
        <v>135.47999999999999</v>
      </c>
      <c r="BG44" s="67">
        <f t="shared" si="9"/>
        <v>140.47999999999999</v>
      </c>
      <c r="BH44" s="67">
        <f t="shared" si="10"/>
        <v>150.44999999999999</v>
      </c>
      <c r="BI44" s="86">
        <f t="shared" si="11"/>
        <v>290.92999999999995</v>
      </c>
      <c r="BJ44" s="98">
        <v>8</v>
      </c>
    </row>
    <row r="45" spans="1:122" ht="20" customHeight="1" x14ac:dyDescent="0.2">
      <c r="A45" s="197">
        <v>244</v>
      </c>
      <c r="B45" s="198" t="s">
        <v>210</v>
      </c>
      <c r="C45" s="119" t="s">
        <v>211</v>
      </c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  <c r="Z45" s="214"/>
      <c r="AA45" s="26"/>
      <c r="AB45" s="27"/>
      <c r="AC45" s="223">
        <f t="shared" si="6"/>
        <v>0</v>
      </c>
      <c r="AD45" s="76">
        <v>151.36000000000001</v>
      </c>
      <c r="AE45" s="67">
        <f t="shared" si="7"/>
        <v>151.36000000000001</v>
      </c>
      <c r="AF45" s="26"/>
      <c r="AG45" s="26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>
        <v>5</v>
      </c>
      <c r="BE45" s="223">
        <f t="shared" si="8"/>
        <v>5</v>
      </c>
      <c r="BF45" s="76" t="s">
        <v>212</v>
      </c>
      <c r="BG45" s="67">
        <v>145.75</v>
      </c>
      <c r="BH45" s="67">
        <f t="shared" si="10"/>
        <v>151.36000000000001</v>
      </c>
      <c r="BI45" s="86">
        <f t="shared" si="11"/>
        <v>297.11</v>
      </c>
      <c r="BJ45" s="98">
        <v>9</v>
      </c>
    </row>
    <row r="46" spans="1:122" ht="20" customHeight="1" x14ac:dyDescent="0.2">
      <c r="A46" s="199" t="s">
        <v>163</v>
      </c>
      <c r="B46" s="198" t="s">
        <v>64</v>
      </c>
      <c r="C46" s="143" t="s">
        <v>65</v>
      </c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>
        <v>5</v>
      </c>
      <c r="T46" s="215"/>
      <c r="U46" s="215"/>
      <c r="V46" s="215"/>
      <c r="W46" s="215"/>
      <c r="X46" s="215"/>
      <c r="Y46" s="215"/>
      <c r="Z46" s="215"/>
      <c r="AA46" s="13"/>
      <c r="AB46" s="14"/>
      <c r="AC46" s="223">
        <f t="shared" si="6"/>
        <v>5</v>
      </c>
      <c r="AD46" s="76">
        <v>149.07</v>
      </c>
      <c r="AE46" s="67">
        <f t="shared" si="7"/>
        <v>154.07</v>
      </c>
      <c r="AF46" s="26"/>
      <c r="AG46" s="26"/>
      <c r="AH46" s="214"/>
      <c r="AI46" s="214"/>
      <c r="AJ46" s="214"/>
      <c r="AK46" s="214"/>
      <c r="AL46" s="214"/>
      <c r="AM46" s="214"/>
      <c r="AN46" s="214"/>
      <c r="AO46" s="214"/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4"/>
      <c r="BC46" s="214"/>
      <c r="BD46" s="214"/>
      <c r="BE46" s="223">
        <f t="shared" si="8"/>
        <v>0</v>
      </c>
      <c r="BF46" s="76">
        <v>147.53</v>
      </c>
      <c r="BG46" s="67">
        <f t="shared" ref="BG46:BG60" si="12">SUM(BE46:BF46)</f>
        <v>147.53</v>
      </c>
      <c r="BH46" s="67">
        <f t="shared" si="10"/>
        <v>154.07</v>
      </c>
      <c r="BI46" s="86">
        <f t="shared" si="11"/>
        <v>301.60000000000002</v>
      </c>
      <c r="BJ46" s="98">
        <v>10</v>
      </c>
    </row>
    <row r="47" spans="1:122" ht="20" customHeight="1" x14ac:dyDescent="0.15">
      <c r="A47" s="164">
        <v>299</v>
      </c>
      <c r="B47" s="165" t="s">
        <v>106</v>
      </c>
      <c r="C47" s="122" t="s">
        <v>159</v>
      </c>
      <c r="D47" s="214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>
        <v>5</v>
      </c>
      <c r="U47" s="214"/>
      <c r="V47" s="214"/>
      <c r="W47" s="214">
        <v>5</v>
      </c>
      <c r="X47" s="214"/>
      <c r="Y47" s="214"/>
      <c r="Z47" s="214"/>
      <c r="AA47" s="26"/>
      <c r="AB47" s="27"/>
      <c r="AC47" s="223">
        <f t="shared" si="6"/>
        <v>10</v>
      </c>
      <c r="AD47" s="76">
        <v>151.13999999999999</v>
      </c>
      <c r="AE47" s="67">
        <f t="shared" si="7"/>
        <v>161.13999999999999</v>
      </c>
      <c r="AF47" s="26"/>
      <c r="AG47" s="26"/>
      <c r="AH47" s="214"/>
      <c r="AI47" s="214"/>
      <c r="AJ47" s="214"/>
      <c r="AK47" s="214"/>
      <c r="AL47" s="214"/>
      <c r="AM47" s="214"/>
      <c r="AN47" s="214"/>
      <c r="AO47" s="214"/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>
        <v>5</v>
      </c>
      <c r="BE47" s="223">
        <f t="shared" si="8"/>
        <v>5</v>
      </c>
      <c r="BF47" s="81">
        <v>149.33000000000001</v>
      </c>
      <c r="BG47" s="67">
        <f t="shared" si="12"/>
        <v>154.33000000000001</v>
      </c>
      <c r="BH47" s="67">
        <f t="shared" si="10"/>
        <v>161.13999999999999</v>
      </c>
      <c r="BI47" s="86">
        <f t="shared" si="11"/>
        <v>315.47000000000003</v>
      </c>
      <c r="BJ47" s="98">
        <v>11</v>
      </c>
    </row>
    <row r="48" spans="1:122" ht="20" customHeight="1" x14ac:dyDescent="0.2">
      <c r="A48" s="199">
        <v>944</v>
      </c>
      <c r="B48" s="200" t="s">
        <v>44</v>
      </c>
      <c r="C48" s="143" t="s">
        <v>46</v>
      </c>
      <c r="D48" s="214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6"/>
      <c r="AB48" s="27"/>
      <c r="AC48" s="223">
        <f t="shared" si="6"/>
        <v>0</v>
      </c>
      <c r="AD48" s="76">
        <v>157.08000000000001</v>
      </c>
      <c r="AE48" s="67">
        <f t="shared" si="7"/>
        <v>157.08000000000001</v>
      </c>
      <c r="AF48" s="26"/>
      <c r="AG48" s="26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>
        <v>5</v>
      </c>
      <c r="AT48" s="214"/>
      <c r="AU48" s="214"/>
      <c r="AV48" s="214"/>
      <c r="AW48" s="214"/>
      <c r="AX48" s="214">
        <v>5</v>
      </c>
      <c r="AY48" s="214"/>
      <c r="AZ48" s="214"/>
      <c r="BA48" s="214"/>
      <c r="BB48" s="214"/>
      <c r="BC48" s="214"/>
      <c r="BD48" s="214"/>
      <c r="BE48" s="223">
        <f t="shared" si="8"/>
        <v>10</v>
      </c>
      <c r="BF48" s="76">
        <v>153.18</v>
      </c>
      <c r="BG48" s="67">
        <f t="shared" si="12"/>
        <v>163.18</v>
      </c>
      <c r="BH48" s="67">
        <f t="shared" si="10"/>
        <v>157.08000000000001</v>
      </c>
      <c r="BI48" s="86">
        <f t="shared" si="11"/>
        <v>320.26</v>
      </c>
      <c r="BJ48" s="98">
        <v>12</v>
      </c>
    </row>
    <row r="49" spans="1:122" ht="20" customHeight="1" x14ac:dyDescent="0.15">
      <c r="A49" s="164">
        <v>311</v>
      </c>
      <c r="B49" s="186" t="s">
        <v>221</v>
      </c>
      <c r="C49" s="140" t="s">
        <v>211</v>
      </c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>
        <v>5</v>
      </c>
      <c r="X49" s="215"/>
      <c r="Y49" s="215">
        <v>5</v>
      </c>
      <c r="Z49" s="215"/>
      <c r="AA49" s="13"/>
      <c r="AB49" s="14"/>
      <c r="AC49" s="223">
        <f t="shared" si="6"/>
        <v>10</v>
      </c>
      <c r="AD49" s="76">
        <v>151.18</v>
      </c>
      <c r="AE49" s="67">
        <f t="shared" si="7"/>
        <v>161.18</v>
      </c>
      <c r="AF49" s="26"/>
      <c r="AG49" s="26"/>
      <c r="AH49" s="214"/>
      <c r="AI49" s="214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>
        <v>5</v>
      </c>
      <c r="AY49" s="214"/>
      <c r="AZ49" s="214"/>
      <c r="BA49" s="214"/>
      <c r="BB49" s="214"/>
      <c r="BC49" s="214"/>
      <c r="BD49" s="214"/>
      <c r="BE49" s="223">
        <f t="shared" si="8"/>
        <v>5</v>
      </c>
      <c r="BF49" s="76">
        <v>155.26</v>
      </c>
      <c r="BG49" s="67">
        <f t="shared" si="12"/>
        <v>160.26</v>
      </c>
      <c r="BH49" s="67">
        <f t="shared" si="10"/>
        <v>161.18</v>
      </c>
      <c r="BI49" s="86">
        <f t="shared" si="11"/>
        <v>321.44</v>
      </c>
      <c r="BJ49" s="98">
        <v>13</v>
      </c>
    </row>
    <row r="50" spans="1:122" ht="20" customHeight="1" x14ac:dyDescent="0.15">
      <c r="A50" s="164">
        <v>777</v>
      </c>
      <c r="B50" s="165" t="s">
        <v>213</v>
      </c>
      <c r="C50" s="142" t="s">
        <v>214</v>
      </c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13"/>
      <c r="AB50" s="14"/>
      <c r="AC50" s="223">
        <f t="shared" si="6"/>
        <v>0</v>
      </c>
      <c r="AD50" s="81">
        <v>168.7</v>
      </c>
      <c r="AE50" s="67">
        <f t="shared" si="7"/>
        <v>168.7</v>
      </c>
      <c r="AF50" s="26"/>
      <c r="AG50" s="26"/>
      <c r="AH50" s="214"/>
      <c r="AI50" s="214"/>
      <c r="AJ50" s="214"/>
      <c r="AK50" s="214"/>
      <c r="AL50" s="214"/>
      <c r="AM50" s="214"/>
      <c r="AN50" s="214"/>
      <c r="AO50" s="214"/>
      <c r="AP50" s="214"/>
      <c r="AQ50" s="214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>
        <v>5</v>
      </c>
      <c r="BE50" s="223">
        <f t="shared" si="8"/>
        <v>5</v>
      </c>
      <c r="BF50" s="81">
        <v>151.53</v>
      </c>
      <c r="BG50" s="67">
        <f t="shared" si="12"/>
        <v>156.53</v>
      </c>
      <c r="BH50" s="67">
        <f t="shared" si="10"/>
        <v>168.7</v>
      </c>
      <c r="BI50" s="86">
        <f t="shared" si="11"/>
        <v>325.23</v>
      </c>
      <c r="BJ50" s="98">
        <v>14</v>
      </c>
    </row>
    <row r="51" spans="1:122" ht="20" customHeight="1" x14ac:dyDescent="0.15">
      <c r="A51" s="164" t="s">
        <v>126</v>
      </c>
      <c r="B51" s="165" t="s">
        <v>20</v>
      </c>
      <c r="C51" s="41" t="s">
        <v>21</v>
      </c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>
        <v>10</v>
      </c>
      <c r="Y51" s="214"/>
      <c r="Z51" s="214"/>
      <c r="AA51" s="26"/>
      <c r="AB51" s="27"/>
      <c r="AC51" s="223">
        <f t="shared" si="6"/>
        <v>10</v>
      </c>
      <c r="AD51" s="76">
        <v>160.69</v>
      </c>
      <c r="AE51" s="67">
        <f t="shared" si="7"/>
        <v>170.69</v>
      </c>
      <c r="AF51" s="26"/>
      <c r="AG51" s="26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>
        <v>5</v>
      </c>
      <c r="AY51" s="214"/>
      <c r="AZ51" s="214"/>
      <c r="BA51" s="214"/>
      <c r="BB51" s="214">
        <v>5</v>
      </c>
      <c r="BC51" s="214"/>
      <c r="BD51" s="214"/>
      <c r="BE51" s="223">
        <f t="shared" si="8"/>
        <v>10</v>
      </c>
      <c r="BF51" s="76">
        <v>148.37</v>
      </c>
      <c r="BG51" s="67">
        <f t="shared" si="12"/>
        <v>158.37</v>
      </c>
      <c r="BH51" s="67">
        <f t="shared" si="10"/>
        <v>170.69</v>
      </c>
      <c r="BI51" s="86">
        <f t="shared" si="11"/>
        <v>329.06</v>
      </c>
      <c r="BJ51" s="98">
        <v>15</v>
      </c>
    </row>
    <row r="52" spans="1:122" ht="20" customHeight="1" x14ac:dyDescent="0.15">
      <c r="A52" s="164" t="s">
        <v>160</v>
      </c>
      <c r="B52" s="165" t="s">
        <v>161</v>
      </c>
      <c r="C52" s="151" t="s">
        <v>93</v>
      </c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>
        <v>5</v>
      </c>
      <c r="Z52" s="215"/>
      <c r="AA52" s="13"/>
      <c r="AB52" s="14"/>
      <c r="AC52" s="223">
        <f t="shared" si="6"/>
        <v>5</v>
      </c>
      <c r="AD52" s="76">
        <v>175.09</v>
      </c>
      <c r="AE52" s="67">
        <f t="shared" si="7"/>
        <v>180.09</v>
      </c>
      <c r="AF52" s="26"/>
      <c r="AG52" s="26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>
        <v>5</v>
      </c>
      <c r="AY52" s="214"/>
      <c r="AZ52" s="214"/>
      <c r="BA52" s="214"/>
      <c r="BB52" s="214"/>
      <c r="BC52" s="214"/>
      <c r="BD52" s="214"/>
      <c r="BE52" s="223">
        <f t="shared" si="8"/>
        <v>5</v>
      </c>
      <c r="BF52" s="76">
        <v>159.94999999999999</v>
      </c>
      <c r="BG52" s="67">
        <f t="shared" si="12"/>
        <v>164.95</v>
      </c>
      <c r="BH52" s="67">
        <f t="shared" si="10"/>
        <v>180.09</v>
      </c>
      <c r="BI52" s="86">
        <f t="shared" si="11"/>
        <v>345.03999999999996</v>
      </c>
      <c r="BJ52" s="98">
        <v>16</v>
      </c>
    </row>
    <row r="53" spans="1:122" ht="20" customHeight="1" x14ac:dyDescent="0.15">
      <c r="A53" s="192">
        <v>4797</v>
      </c>
      <c r="B53" s="168" t="s">
        <v>164</v>
      </c>
      <c r="C53" s="41" t="s">
        <v>85</v>
      </c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6"/>
      <c r="AB53" s="27"/>
      <c r="AC53" s="223">
        <f t="shared" si="6"/>
        <v>0</v>
      </c>
      <c r="AD53" s="76">
        <v>211.02</v>
      </c>
      <c r="AE53" s="67">
        <f t="shared" si="7"/>
        <v>211.02</v>
      </c>
      <c r="AF53" s="26"/>
      <c r="AG53" s="26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23">
        <f t="shared" si="8"/>
        <v>0</v>
      </c>
      <c r="BF53" s="76">
        <v>200.81</v>
      </c>
      <c r="BG53" s="67">
        <f t="shared" si="12"/>
        <v>200.81</v>
      </c>
      <c r="BH53" s="67">
        <f t="shared" si="10"/>
        <v>211.02</v>
      </c>
      <c r="BI53" s="86">
        <f t="shared" si="11"/>
        <v>411.83000000000004</v>
      </c>
      <c r="BJ53" s="98">
        <v>17</v>
      </c>
    </row>
    <row r="54" spans="1:122" ht="20" customHeight="1" x14ac:dyDescent="0.15">
      <c r="A54" s="164">
        <v>3107</v>
      </c>
      <c r="B54" s="171" t="s">
        <v>19</v>
      </c>
      <c r="C54" s="120" t="s">
        <v>22</v>
      </c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13"/>
      <c r="AB54" s="14"/>
      <c r="AC54" s="223">
        <f t="shared" si="6"/>
        <v>0</v>
      </c>
      <c r="AD54" s="76">
        <v>213.88</v>
      </c>
      <c r="AE54" s="67">
        <f t="shared" si="7"/>
        <v>213.88</v>
      </c>
      <c r="AF54" s="26"/>
      <c r="AG54" s="26"/>
      <c r="AH54" s="214"/>
      <c r="AI54" s="214"/>
      <c r="AJ54" s="214"/>
      <c r="AK54" s="214"/>
      <c r="AL54" s="214"/>
      <c r="AM54" s="214"/>
      <c r="AN54" s="214"/>
      <c r="AO54" s="214"/>
      <c r="AP54" s="214"/>
      <c r="AQ54" s="214"/>
      <c r="AR54" s="214"/>
      <c r="AS54" s="214"/>
      <c r="AT54" s="214"/>
      <c r="AU54" s="214"/>
      <c r="AV54" s="214"/>
      <c r="AW54" s="214"/>
      <c r="AX54" s="214"/>
      <c r="AY54" s="214"/>
      <c r="AZ54" s="214"/>
      <c r="BA54" s="214"/>
      <c r="BB54" s="214"/>
      <c r="BC54" s="214"/>
      <c r="BD54" s="214"/>
      <c r="BE54" s="223">
        <f t="shared" si="8"/>
        <v>0</v>
      </c>
      <c r="BF54" s="76">
        <v>209.97</v>
      </c>
      <c r="BG54" s="67">
        <f t="shared" si="12"/>
        <v>209.97</v>
      </c>
      <c r="BH54" s="67">
        <f t="shared" si="10"/>
        <v>213.88</v>
      </c>
      <c r="BI54" s="86">
        <f t="shared" si="11"/>
        <v>423.85</v>
      </c>
      <c r="BJ54" s="98">
        <v>18</v>
      </c>
    </row>
    <row r="55" spans="1:122" ht="20" customHeight="1" x14ac:dyDescent="0.15">
      <c r="A55" s="164">
        <v>3107</v>
      </c>
      <c r="B55" s="186" t="s">
        <v>19</v>
      </c>
      <c r="C55" s="118" t="s">
        <v>22</v>
      </c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13"/>
      <c r="AB55" s="14"/>
      <c r="AC55" s="223">
        <f t="shared" si="6"/>
        <v>0</v>
      </c>
      <c r="AD55" s="76">
        <v>216.93</v>
      </c>
      <c r="AE55" s="67">
        <f t="shared" si="7"/>
        <v>216.93</v>
      </c>
      <c r="AF55" s="26"/>
      <c r="AG55" s="26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23">
        <f t="shared" si="8"/>
        <v>0</v>
      </c>
      <c r="BF55" s="76">
        <v>223.84</v>
      </c>
      <c r="BG55" s="67">
        <f t="shared" si="12"/>
        <v>223.84</v>
      </c>
      <c r="BH55" s="67">
        <f t="shared" si="10"/>
        <v>216.93</v>
      </c>
      <c r="BI55" s="86">
        <f t="shared" si="11"/>
        <v>440.77</v>
      </c>
      <c r="BJ55" s="98">
        <v>19</v>
      </c>
    </row>
    <row r="56" spans="1:122" ht="20" customHeight="1" x14ac:dyDescent="0.15">
      <c r="A56" s="164">
        <v>4231</v>
      </c>
      <c r="B56" s="186" t="s">
        <v>105</v>
      </c>
      <c r="C56" s="118" t="s">
        <v>80</v>
      </c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13"/>
      <c r="AB56" s="14"/>
      <c r="AC56" s="223">
        <f t="shared" si="6"/>
        <v>0</v>
      </c>
      <c r="AD56" s="76">
        <v>999</v>
      </c>
      <c r="AE56" s="67">
        <f t="shared" si="7"/>
        <v>999</v>
      </c>
      <c r="AF56" s="26"/>
      <c r="AG56" s="26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23">
        <f t="shared" si="8"/>
        <v>0</v>
      </c>
      <c r="BF56" s="76">
        <v>999</v>
      </c>
      <c r="BG56" s="67">
        <f t="shared" si="12"/>
        <v>999</v>
      </c>
      <c r="BH56" s="67">
        <f t="shared" si="10"/>
        <v>999</v>
      </c>
      <c r="BI56" s="86">
        <f t="shared" si="11"/>
        <v>1998</v>
      </c>
      <c r="BJ56" s="98">
        <v>20</v>
      </c>
    </row>
    <row r="57" spans="1:122" ht="20" customHeight="1" x14ac:dyDescent="0.15">
      <c r="A57" s="164">
        <v>4631</v>
      </c>
      <c r="B57" s="165" t="s">
        <v>162</v>
      </c>
      <c r="C57" s="41" t="s">
        <v>83</v>
      </c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13"/>
      <c r="AB57" s="14"/>
      <c r="AC57" s="223">
        <f t="shared" si="6"/>
        <v>0</v>
      </c>
      <c r="AD57" s="76">
        <v>999</v>
      </c>
      <c r="AE57" s="67">
        <f t="shared" si="7"/>
        <v>999</v>
      </c>
      <c r="AF57" s="26"/>
      <c r="AG57" s="26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23">
        <f t="shared" si="8"/>
        <v>0</v>
      </c>
      <c r="BF57" s="76">
        <v>999</v>
      </c>
      <c r="BG57" s="67">
        <f t="shared" si="12"/>
        <v>999</v>
      </c>
      <c r="BH57" s="67">
        <f t="shared" si="10"/>
        <v>999</v>
      </c>
      <c r="BI57" s="86">
        <f t="shared" si="11"/>
        <v>1998</v>
      </c>
      <c r="BJ57" s="98">
        <v>21</v>
      </c>
    </row>
    <row r="58" spans="1:122" ht="20" customHeight="1" x14ac:dyDescent="0.15">
      <c r="A58" s="164">
        <v>4231</v>
      </c>
      <c r="B58" s="186" t="s">
        <v>105</v>
      </c>
      <c r="C58" s="118" t="s">
        <v>80</v>
      </c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6"/>
      <c r="AB58" s="27"/>
      <c r="AC58" s="223">
        <f t="shared" si="6"/>
        <v>0</v>
      </c>
      <c r="AD58" s="76">
        <v>999</v>
      </c>
      <c r="AE58" s="67">
        <f t="shared" si="7"/>
        <v>999</v>
      </c>
      <c r="AF58" s="26"/>
      <c r="AG58" s="26"/>
      <c r="AH58" s="214"/>
      <c r="AI58" s="214"/>
      <c r="AJ58" s="214"/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4"/>
      <c r="AV58" s="214"/>
      <c r="AW58" s="214"/>
      <c r="AX58" s="214"/>
      <c r="AY58" s="214"/>
      <c r="AZ58" s="214"/>
      <c r="BA58" s="214"/>
      <c r="BB58" s="214"/>
      <c r="BC58" s="214"/>
      <c r="BD58" s="214"/>
      <c r="BE58" s="223">
        <f t="shared" si="8"/>
        <v>0</v>
      </c>
      <c r="BF58" s="76">
        <v>999</v>
      </c>
      <c r="BG58" s="67">
        <f t="shared" si="12"/>
        <v>999</v>
      </c>
      <c r="BH58" s="67">
        <f t="shared" si="10"/>
        <v>999</v>
      </c>
      <c r="BI58" s="86">
        <f t="shared" si="11"/>
        <v>1998</v>
      </c>
      <c r="BJ58" s="98">
        <v>22</v>
      </c>
    </row>
    <row r="59" spans="1:122" ht="20" customHeight="1" x14ac:dyDescent="0.15">
      <c r="A59" s="164" t="s">
        <v>169</v>
      </c>
      <c r="B59" s="171" t="s">
        <v>170</v>
      </c>
      <c r="C59" s="121" t="s">
        <v>66</v>
      </c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13"/>
      <c r="AB59" s="14"/>
      <c r="AC59" s="223">
        <f t="shared" si="6"/>
        <v>0</v>
      </c>
      <c r="AD59" s="76">
        <v>999</v>
      </c>
      <c r="AE59" s="67">
        <f t="shared" si="7"/>
        <v>999</v>
      </c>
      <c r="AF59" s="26"/>
      <c r="AG59" s="26"/>
      <c r="AH59" s="214"/>
      <c r="AI59" s="214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23">
        <f t="shared" si="8"/>
        <v>0</v>
      </c>
      <c r="BF59" s="76">
        <v>999</v>
      </c>
      <c r="BG59" s="67">
        <f t="shared" si="12"/>
        <v>999</v>
      </c>
      <c r="BH59" s="67">
        <f t="shared" si="10"/>
        <v>999</v>
      </c>
      <c r="BI59" s="86">
        <f t="shared" si="11"/>
        <v>1998</v>
      </c>
      <c r="BJ59" s="98">
        <v>23</v>
      </c>
    </row>
    <row r="60" spans="1:122" ht="20" customHeight="1" thickBot="1" x14ac:dyDescent="0.2">
      <c r="A60" s="201">
        <v>704</v>
      </c>
      <c r="B60" s="202" t="s">
        <v>171</v>
      </c>
      <c r="C60" s="203" t="s">
        <v>21</v>
      </c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115"/>
      <c r="AB60" s="116"/>
      <c r="AC60" s="225">
        <f t="shared" si="6"/>
        <v>0</v>
      </c>
      <c r="AD60" s="76">
        <v>999</v>
      </c>
      <c r="AE60" s="78">
        <f t="shared" si="7"/>
        <v>999</v>
      </c>
      <c r="AF60" s="38"/>
      <c r="AG60" s="38"/>
      <c r="AH60" s="221"/>
      <c r="AI60" s="221"/>
      <c r="AJ60" s="221"/>
      <c r="AK60" s="221"/>
      <c r="AL60" s="221"/>
      <c r="AM60" s="221"/>
      <c r="AN60" s="221"/>
      <c r="AO60" s="221"/>
      <c r="AP60" s="221"/>
      <c r="AQ60" s="221"/>
      <c r="AR60" s="221"/>
      <c r="AS60" s="221"/>
      <c r="AT60" s="221"/>
      <c r="AU60" s="221"/>
      <c r="AV60" s="221"/>
      <c r="AW60" s="221"/>
      <c r="AX60" s="221"/>
      <c r="AY60" s="221"/>
      <c r="AZ60" s="221"/>
      <c r="BA60" s="221"/>
      <c r="BB60" s="221"/>
      <c r="BC60" s="221"/>
      <c r="BD60" s="221"/>
      <c r="BE60" s="225">
        <f t="shared" si="8"/>
        <v>0</v>
      </c>
      <c r="BF60" s="77">
        <v>999</v>
      </c>
      <c r="BG60" s="78">
        <f t="shared" si="12"/>
        <v>999</v>
      </c>
      <c r="BH60" s="78">
        <v>999</v>
      </c>
      <c r="BI60" s="92">
        <f t="shared" si="11"/>
        <v>1998</v>
      </c>
      <c r="BJ60" s="100">
        <v>24</v>
      </c>
    </row>
    <row r="61" spans="1:122" s="7" customFormat="1" ht="33" customHeight="1" thickTop="1" thickBot="1" x14ac:dyDescent="0.25">
      <c r="A61" s="4"/>
      <c r="B61" s="4"/>
      <c r="C61" s="4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4"/>
      <c r="AB61" s="5"/>
      <c r="AC61" s="82"/>
      <c r="AD61" s="82"/>
      <c r="AE61" s="79"/>
      <c r="AF61" s="4"/>
      <c r="AG61" s="4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2"/>
      <c r="BF61" s="82"/>
      <c r="BG61" s="79"/>
      <c r="BH61" s="79"/>
      <c r="BI61" s="93"/>
      <c r="BJ61" s="95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</row>
    <row r="62" spans="1:122" s="55" customFormat="1" ht="20" customHeight="1" thickTop="1" thickBot="1" x14ac:dyDescent="0.3">
      <c r="A62" s="51"/>
      <c r="B62" s="52" t="s">
        <v>18</v>
      </c>
      <c r="C62" s="52"/>
      <c r="D62" s="52" t="s">
        <v>7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53"/>
      <c r="AC62" s="70"/>
      <c r="AD62" s="70"/>
      <c r="AE62" s="63"/>
      <c r="AF62" s="52"/>
      <c r="AG62" s="52"/>
      <c r="AH62" s="52" t="s">
        <v>8</v>
      </c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70"/>
      <c r="BF62" s="70"/>
      <c r="BG62" s="63"/>
      <c r="BH62" s="63"/>
      <c r="BI62" s="84"/>
      <c r="BJ62" s="96"/>
    </row>
    <row r="63" spans="1:122" ht="93" customHeight="1" thickBot="1" x14ac:dyDescent="0.3">
      <c r="A63" s="19"/>
      <c r="B63" s="54" t="s">
        <v>16</v>
      </c>
      <c r="C63" s="16"/>
      <c r="D63" s="17"/>
      <c r="E63" s="17">
        <v>1</v>
      </c>
      <c r="F63" s="17">
        <v>2</v>
      </c>
      <c r="G63" s="17">
        <v>3</v>
      </c>
      <c r="H63" s="17" t="s">
        <v>133</v>
      </c>
      <c r="I63" s="17" t="s">
        <v>134</v>
      </c>
      <c r="J63" s="17" t="s">
        <v>135</v>
      </c>
      <c r="K63" s="17">
        <v>5</v>
      </c>
      <c r="L63" s="17">
        <v>6</v>
      </c>
      <c r="M63" s="17">
        <v>7</v>
      </c>
      <c r="N63" s="17" t="s">
        <v>132</v>
      </c>
      <c r="O63" s="17" t="s">
        <v>136</v>
      </c>
      <c r="P63" s="17" t="s">
        <v>137</v>
      </c>
      <c r="Q63" s="17" t="s">
        <v>138</v>
      </c>
      <c r="R63" s="17" t="s">
        <v>139</v>
      </c>
      <c r="S63" s="17">
        <v>9</v>
      </c>
      <c r="T63" s="17">
        <v>10</v>
      </c>
      <c r="U63" s="17" t="s">
        <v>194</v>
      </c>
      <c r="V63" s="17" t="s">
        <v>191</v>
      </c>
      <c r="W63" s="17" t="s">
        <v>192</v>
      </c>
      <c r="X63" s="17" t="s">
        <v>193</v>
      </c>
      <c r="Y63" s="17">
        <v>12</v>
      </c>
      <c r="Z63" s="17">
        <v>13</v>
      </c>
      <c r="AA63" s="20" t="s">
        <v>5</v>
      </c>
      <c r="AB63" s="20" t="s">
        <v>6</v>
      </c>
      <c r="AC63" s="71" t="s">
        <v>0</v>
      </c>
      <c r="AD63" s="73" t="s">
        <v>1</v>
      </c>
      <c r="AE63" s="65" t="s">
        <v>4</v>
      </c>
      <c r="AF63" s="21"/>
      <c r="AG63" s="6"/>
      <c r="AH63" s="17"/>
      <c r="AI63" s="17">
        <v>1</v>
      </c>
      <c r="AJ63" s="17">
        <v>2</v>
      </c>
      <c r="AK63" s="17">
        <v>3</v>
      </c>
      <c r="AL63" s="17" t="s">
        <v>133</v>
      </c>
      <c r="AM63" s="17" t="s">
        <v>134</v>
      </c>
      <c r="AN63" s="17" t="s">
        <v>135</v>
      </c>
      <c r="AO63" s="17">
        <v>5</v>
      </c>
      <c r="AP63" s="17">
        <v>6</v>
      </c>
      <c r="AQ63" s="17">
        <v>7</v>
      </c>
      <c r="AR63" s="17" t="s">
        <v>132</v>
      </c>
      <c r="AS63" s="17" t="s">
        <v>136</v>
      </c>
      <c r="AT63" s="17" t="s">
        <v>137</v>
      </c>
      <c r="AU63" s="17" t="s">
        <v>138</v>
      </c>
      <c r="AV63" s="17" t="s">
        <v>139</v>
      </c>
      <c r="AW63" s="17">
        <v>9</v>
      </c>
      <c r="AX63" s="17">
        <v>10</v>
      </c>
      <c r="AY63" s="17" t="s">
        <v>194</v>
      </c>
      <c r="AZ63" s="17" t="s">
        <v>191</v>
      </c>
      <c r="BA63" s="17" t="s">
        <v>192</v>
      </c>
      <c r="BB63" s="17" t="s">
        <v>193</v>
      </c>
      <c r="BC63" s="17">
        <v>12</v>
      </c>
      <c r="BD63" s="17">
        <v>13</v>
      </c>
      <c r="BE63" s="71" t="s">
        <v>9</v>
      </c>
      <c r="BF63" s="71" t="s">
        <v>2</v>
      </c>
      <c r="BG63" s="64" t="s">
        <v>3</v>
      </c>
      <c r="BH63" s="64" t="s">
        <v>4</v>
      </c>
      <c r="BI63" s="85" t="s">
        <v>10</v>
      </c>
      <c r="BJ63" s="97" t="s">
        <v>11</v>
      </c>
    </row>
    <row r="64" spans="1:122" ht="20" customHeight="1" thickTop="1" x14ac:dyDescent="0.2">
      <c r="A64" s="156">
        <v>546</v>
      </c>
      <c r="B64" s="157" t="s">
        <v>92</v>
      </c>
      <c r="C64" s="147" t="s">
        <v>93</v>
      </c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36"/>
      <c r="AB64" s="37"/>
      <c r="AC64" s="222">
        <f>SUM(D64:Z64)</f>
        <v>0</v>
      </c>
      <c r="AD64" s="75">
        <v>144.07</v>
      </c>
      <c r="AE64" s="66">
        <f>SUM(AC64:AD64)</f>
        <v>144.07</v>
      </c>
      <c r="AF64" s="36"/>
      <c r="AG64" s="36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22">
        <f>SUM(AH64:BD64)</f>
        <v>0</v>
      </c>
      <c r="BF64" s="75">
        <v>142.12</v>
      </c>
      <c r="BG64" s="66">
        <f>SUM(BE64:BF64)</f>
        <v>142.12</v>
      </c>
      <c r="BH64" s="66">
        <f>SUM(AE64)</f>
        <v>144.07</v>
      </c>
      <c r="BI64" s="131">
        <f>SUM(BG64:BH64)</f>
        <v>286.19</v>
      </c>
      <c r="BJ64" s="132">
        <v>1</v>
      </c>
      <c r="BK64" s="50"/>
    </row>
    <row r="65" spans="1:122" ht="20" customHeight="1" x14ac:dyDescent="0.2">
      <c r="A65" s="158">
        <v>5048</v>
      </c>
      <c r="B65" s="159" t="s">
        <v>71</v>
      </c>
      <c r="C65" s="117" t="s">
        <v>72</v>
      </c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>
        <v>5</v>
      </c>
      <c r="U65" s="214"/>
      <c r="V65" s="214"/>
      <c r="W65" s="214"/>
      <c r="X65" s="214"/>
      <c r="Y65" s="214"/>
      <c r="Z65" s="214"/>
      <c r="AA65" s="26"/>
      <c r="AB65" s="27"/>
      <c r="AC65" s="223">
        <f>SUM(D65:Z65)</f>
        <v>5</v>
      </c>
      <c r="AD65" s="81">
        <v>142.19</v>
      </c>
      <c r="AE65" s="67">
        <f>SUM(AC65:AD65)</f>
        <v>147.19</v>
      </c>
      <c r="AF65" s="26"/>
      <c r="AG65" s="26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4"/>
      <c r="AW65" s="214"/>
      <c r="AX65" s="214"/>
      <c r="AY65" s="214"/>
      <c r="AZ65" s="214"/>
      <c r="BA65" s="214"/>
      <c r="BB65" s="214"/>
      <c r="BC65" s="214"/>
      <c r="BD65" s="214"/>
      <c r="BE65" s="223">
        <f>SUM(AH65:BD65)</f>
        <v>0</v>
      </c>
      <c r="BF65" s="81">
        <v>147.19999999999999</v>
      </c>
      <c r="BG65" s="67">
        <f>SUM(BE65:BF65)</f>
        <v>147.19999999999999</v>
      </c>
      <c r="BH65" s="67">
        <v>147.19</v>
      </c>
      <c r="BI65" s="86">
        <f>SUM(BG65:BH65)</f>
        <v>294.39</v>
      </c>
      <c r="BJ65" s="98">
        <v>2</v>
      </c>
      <c r="BK65" s="50"/>
    </row>
    <row r="66" spans="1:122" ht="20" customHeight="1" x14ac:dyDescent="0.15">
      <c r="A66" s="158" t="s">
        <v>94</v>
      </c>
      <c r="B66" s="159" t="s">
        <v>69</v>
      </c>
      <c r="C66" s="117" t="s">
        <v>70</v>
      </c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214"/>
      <c r="AA66" s="26"/>
      <c r="AB66" s="27"/>
      <c r="AC66" s="223">
        <f>SUM(D66:Z66)</f>
        <v>0</v>
      </c>
      <c r="AD66" s="76">
        <v>156.46</v>
      </c>
      <c r="AE66" s="67">
        <f>SUM(AC66:AD66)</f>
        <v>156.46</v>
      </c>
      <c r="AF66" s="26"/>
      <c r="AG66" s="26"/>
      <c r="AH66" s="214"/>
      <c r="AI66" s="214"/>
      <c r="AJ66" s="214">
        <v>5</v>
      </c>
      <c r="AK66" s="214"/>
      <c r="AL66" s="214"/>
      <c r="AM66" s="214"/>
      <c r="AN66" s="214"/>
      <c r="AO66" s="214"/>
      <c r="AP66" s="214"/>
      <c r="AQ66" s="214"/>
      <c r="AR66" s="214"/>
      <c r="AS66" s="214"/>
      <c r="AT66" s="214"/>
      <c r="AU66" s="214"/>
      <c r="AV66" s="214"/>
      <c r="AW66" s="214"/>
      <c r="AX66" s="214"/>
      <c r="AY66" s="214"/>
      <c r="AZ66" s="214"/>
      <c r="BA66" s="214"/>
      <c r="BB66" s="214"/>
      <c r="BC66" s="214"/>
      <c r="BD66" s="214"/>
      <c r="BE66" s="223">
        <f>SUM(AH66:BD66)</f>
        <v>5</v>
      </c>
      <c r="BF66" s="76">
        <v>138.88999999999999</v>
      </c>
      <c r="BG66" s="67">
        <f>SUM(BE66:BF66)</f>
        <v>143.88999999999999</v>
      </c>
      <c r="BH66" s="67">
        <f>SUM(AE66)</f>
        <v>156.46</v>
      </c>
      <c r="BI66" s="86">
        <f>SUM(BG66:BH66)</f>
        <v>300.35000000000002</v>
      </c>
      <c r="BJ66" s="98">
        <v>3</v>
      </c>
    </row>
    <row r="67" spans="1:122" ht="20" customHeight="1" x14ac:dyDescent="0.15">
      <c r="A67" s="158">
        <v>4631</v>
      </c>
      <c r="B67" s="159" t="s">
        <v>162</v>
      </c>
      <c r="C67" s="117" t="s">
        <v>83</v>
      </c>
      <c r="D67" s="214"/>
      <c r="E67" s="214"/>
      <c r="F67" s="214">
        <v>5</v>
      </c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>
        <v>5</v>
      </c>
      <c r="R67" s="214"/>
      <c r="S67" s="214"/>
      <c r="T67" s="214"/>
      <c r="U67" s="214"/>
      <c r="V67" s="214"/>
      <c r="W67" s="214"/>
      <c r="X67" s="214"/>
      <c r="Y67" s="214"/>
      <c r="Z67" s="214"/>
      <c r="AA67" s="26"/>
      <c r="AB67" s="27"/>
      <c r="AC67" s="223">
        <f>SUM(D67:Z67)</f>
        <v>10</v>
      </c>
      <c r="AD67" s="76">
        <v>172.59</v>
      </c>
      <c r="AE67" s="67">
        <f>SUM(AC67:AD67)</f>
        <v>182.59</v>
      </c>
      <c r="AF67" s="26"/>
      <c r="AG67" s="26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4"/>
      <c r="AW67" s="214"/>
      <c r="AX67" s="214"/>
      <c r="AY67" s="214"/>
      <c r="AZ67" s="214"/>
      <c r="BA67" s="214"/>
      <c r="BB67" s="214"/>
      <c r="BC67" s="214"/>
      <c r="BD67" s="214"/>
      <c r="BE67" s="223">
        <f>SUM(AH67:BD67)</f>
        <v>0</v>
      </c>
      <c r="BF67" s="76">
        <v>166.65</v>
      </c>
      <c r="BG67" s="67">
        <f>SUM(BE67:BF67)</f>
        <v>166.65</v>
      </c>
      <c r="BH67" s="67">
        <f>SUM(AE67)</f>
        <v>182.59</v>
      </c>
      <c r="BI67" s="86">
        <f>SUM(BG67:BH67)</f>
        <v>349.24</v>
      </c>
      <c r="BJ67" s="98">
        <v>4</v>
      </c>
    </row>
    <row r="68" spans="1:122" ht="20" customHeight="1" x14ac:dyDescent="0.15">
      <c r="A68" s="160">
        <v>4329</v>
      </c>
      <c r="B68" s="161" t="s">
        <v>67</v>
      </c>
      <c r="C68" s="146" t="s">
        <v>68</v>
      </c>
      <c r="D68" s="214"/>
      <c r="E68" s="214"/>
      <c r="F68" s="214">
        <v>5</v>
      </c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>
        <v>5</v>
      </c>
      <c r="V68" s="214"/>
      <c r="W68" s="214"/>
      <c r="X68" s="214">
        <v>5</v>
      </c>
      <c r="Y68" s="214"/>
      <c r="Z68" s="214"/>
      <c r="AA68" s="26"/>
      <c r="AB68" s="27"/>
      <c r="AC68" s="223">
        <f>SUM(D68:Z68)</f>
        <v>15</v>
      </c>
      <c r="AD68" s="76">
        <v>174.79</v>
      </c>
      <c r="AE68" s="67">
        <f>SUM(AC68:AD68)</f>
        <v>189.79</v>
      </c>
      <c r="AF68" s="26"/>
      <c r="AG68" s="26"/>
      <c r="AH68" s="214"/>
      <c r="AI68" s="214"/>
      <c r="AJ68" s="214"/>
      <c r="AK68" s="214"/>
      <c r="AL68" s="214"/>
      <c r="AM68" s="214"/>
      <c r="AN68" s="214"/>
      <c r="AO68" s="214"/>
      <c r="AP68" s="214"/>
      <c r="AQ68" s="214"/>
      <c r="AR68" s="214">
        <v>5</v>
      </c>
      <c r="AS68" s="214"/>
      <c r="AT68" s="214"/>
      <c r="AU68" s="214"/>
      <c r="AV68" s="214"/>
      <c r="AW68" s="214"/>
      <c r="AX68" s="214"/>
      <c r="AY68" s="214"/>
      <c r="AZ68" s="214"/>
      <c r="BA68" s="214"/>
      <c r="BB68" s="214"/>
      <c r="BC68" s="214">
        <v>5</v>
      </c>
      <c r="BD68" s="214"/>
      <c r="BE68" s="223">
        <f>SUM(AH68:BD68)</f>
        <v>10</v>
      </c>
      <c r="BF68" s="76">
        <v>158.24</v>
      </c>
      <c r="BG68" s="67">
        <f>SUM(BE68:BF68)</f>
        <v>168.24</v>
      </c>
      <c r="BH68" s="67">
        <f>SUM(AE68)</f>
        <v>189.79</v>
      </c>
      <c r="BI68" s="86">
        <f>SUM(BG68:BH68)</f>
        <v>358.03</v>
      </c>
      <c r="BJ68" s="98">
        <v>5</v>
      </c>
    </row>
    <row r="69" spans="1:122" ht="20" customHeight="1" x14ac:dyDescent="0.15">
      <c r="A69" s="154">
        <v>988</v>
      </c>
      <c r="B69" s="155" t="s">
        <v>217</v>
      </c>
      <c r="C69" s="151" t="s">
        <v>218</v>
      </c>
      <c r="D69" s="214"/>
      <c r="E69" s="214"/>
      <c r="F69" s="214"/>
      <c r="G69" s="214"/>
      <c r="H69" s="214"/>
      <c r="I69" s="214"/>
      <c r="J69" s="214"/>
      <c r="K69" s="214"/>
      <c r="L69" s="214">
        <v>5</v>
      </c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>
        <v>5</v>
      </c>
      <c r="Z69" s="214">
        <v>5</v>
      </c>
      <c r="AA69" s="26"/>
      <c r="AB69" s="27"/>
      <c r="AC69" s="223">
        <v>15</v>
      </c>
      <c r="AD69" s="76">
        <v>164.66</v>
      </c>
      <c r="AE69" s="67">
        <v>179.66</v>
      </c>
      <c r="AF69" s="26"/>
      <c r="AG69" s="26"/>
      <c r="AH69" s="214"/>
      <c r="AI69" s="214"/>
      <c r="AJ69" s="214">
        <v>5</v>
      </c>
      <c r="AK69" s="214"/>
      <c r="AL69" s="214"/>
      <c r="AM69" s="214"/>
      <c r="AN69" s="214"/>
      <c r="AO69" s="214"/>
      <c r="AP69" s="214">
        <v>5</v>
      </c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>
        <v>5</v>
      </c>
      <c r="BD69" s="214">
        <v>5</v>
      </c>
      <c r="BE69" s="223">
        <v>20</v>
      </c>
      <c r="BF69" s="76">
        <v>181.51</v>
      </c>
      <c r="BG69" s="67">
        <v>201.51</v>
      </c>
      <c r="BH69" s="67">
        <v>179.66</v>
      </c>
      <c r="BI69" s="86">
        <v>381.17</v>
      </c>
      <c r="BJ69" s="98">
        <v>6</v>
      </c>
    </row>
    <row r="70" spans="1:122" ht="20" customHeight="1" thickBot="1" x14ac:dyDescent="0.2">
      <c r="A70" s="162">
        <v>987</v>
      </c>
      <c r="B70" s="163" t="s">
        <v>215</v>
      </c>
      <c r="C70" s="153" t="s">
        <v>216</v>
      </c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38"/>
      <c r="AB70" s="39"/>
      <c r="AC70" s="225">
        <f>SUM(D70:Z70)</f>
        <v>0</v>
      </c>
      <c r="AD70" s="77">
        <v>208.61</v>
      </c>
      <c r="AE70" s="78">
        <f>SUM(AC70:AD70)</f>
        <v>208.61</v>
      </c>
      <c r="AF70" s="38"/>
      <c r="AG70" s="38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>
        <v>5</v>
      </c>
      <c r="AZ70" s="221"/>
      <c r="BA70" s="221"/>
      <c r="BB70" s="221"/>
      <c r="BC70" s="221"/>
      <c r="BD70" s="221"/>
      <c r="BE70" s="225">
        <f>SUM(AH70:BD70)</f>
        <v>5</v>
      </c>
      <c r="BF70" s="77">
        <v>199.07</v>
      </c>
      <c r="BG70" s="78">
        <f>SUM(BE70:BF70)</f>
        <v>204.07</v>
      </c>
      <c r="BH70" s="78">
        <f>SUM(AE70)</f>
        <v>208.61</v>
      </c>
      <c r="BI70" s="92">
        <f>SUM(BG70:BH70)</f>
        <v>412.68</v>
      </c>
      <c r="BJ70" s="100">
        <v>7</v>
      </c>
    </row>
    <row r="71" spans="1:122" s="7" customFormat="1" ht="33" customHeight="1" thickTop="1" thickBot="1" x14ac:dyDescent="0.25">
      <c r="A71" s="12"/>
      <c r="B71" s="11"/>
      <c r="C71" s="11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4"/>
      <c r="AB71" s="5"/>
      <c r="AC71" s="82"/>
      <c r="AD71" s="82"/>
      <c r="AE71" s="79"/>
      <c r="AF71" s="4"/>
      <c r="AG71" s="4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2"/>
      <c r="BF71" s="82"/>
      <c r="BG71" s="79"/>
      <c r="BH71" s="79"/>
      <c r="BI71" s="93"/>
      <c r="BJ71" s="95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</row>
    <row r="72" spans="1:122" s="55" customFormat="1" ht="20" customHeight="1" thickTop="1" thickBot="1" x14ac:dyDescent="0.3">
      <c r="A72" s="51"/>
      <c r="B72" s="52" t="s">
        <v>13</v>
      </c>
      <c r="C72" s="52"/>
      <c r="D72" s="52" t="s">
        <v>7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3"/>
      <c r="AB72" s="53"/>
      <c r="AC72" s="70"/>
      <c r="AD72" s="70"/>
      <c r="AE72" s="63"/>
      <c r="AF72" s="52"/>
      <c r="AG72" s="52"/>
      <c r="AH72" s="52" t="s">
        <v>8</v>
      </c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70"/>
      <c r="BF72" s="70"/>
      <c r="BG72" s="63"/>
      <c r="BH72" s="63"/>
      <c r="BI72" s="84"/>
      <c r="BJ72" s="96"/>
    </row>
    <row r="73" spans="1:122" ht="93.75" customHeight="1" thickBot="1" x14ac:dyDescent="0.3">
      <c r="A73" s="19"/>
      <c r="B73" s="54" t="s">
        <v>16</v>
      </c>
      <c r="C73" s="16"/>
      <c r="D73" s="17"/>
      <c r="E73" s="17">
        <v>1</v>
      </c>
      <c r="F73" s="17">
        <v>2</v>
      </c>
      <c r="G73" s="17">
        <v>3</v>
      </c>
      <c r="H73" s="17" t="s">
        <v>133</v>
      </c>
      <c r="I73" s="17" t="s">
        <v>134</v>
      </c>
      <c r="J73" s="17" t="s">
        <v>135</v>
      </c>
      <c r="K73" s="17">
        <v>5</v>
      </c>
      <c r="L73" s="17">
        <v>6</v>
      </c>
      <c r="M73" s="17">
        <v>7</v>
      </c>
      <c r="N73" s="17" t="s">
        <v>132</v>
      </c>
      <c r="O73" s="17" t="s">
        <v>136</v>
      </c>
      <c r="P73" s="17" t="s">
        <v>137</v>
      </c>
      <c r="Q73" s="17" t="s">
        <v>138</v>
      </c>
      <c r="R73" s="17" t="s">
        <v>139</v>
      </c>
      <c r="S73" s="17">
        <v>9</v>
      </c>
      <c r="T73" s="17">
        <v>10</v>
      </c>
      <c r="U73" s="17" t="s">
        <v>194</v>
      </c>
      <c r="V73" s="17" t="s">
        <v>191</v>
      </c>
      <c r="W73" s="17" t="s">
        <v>192</v>
      </c>
      <c r="X73" s="17" t="s">
        <v>193</v>
      </c>
      <c r="Y73" s="17">
        <v>12</v>
      </c>
      <c r="Z73" s="17">
        <v>13</v>
      </c>
      <c r="AA73" s="20" t="s">
        <v>5</v>
      </c>
      <c r="AB73" s="20" t="s">
        <v>6</v>
      </c>
      <c r="AC73" s="71" t="s">
        <v>0</v>
      </c>
      <c r="AD73" s="73" t="s">
        <v>1</v>
      </c>
      <c r="AE73" s="65" t="s">
        <v>4</v>
      </c>
      <c r="AF73" s="21"/>
      <c r="AG73" s="6"/>
      <c r="AH73" s="17"/>
      <c r="AI73" s="17">
        <v>1</v>
      </c>
      <c r="AJ73" s="17">
        <v>2</v>
      </c>
      <c r="AK73" s="17">
        <v>3</v>
      </c>
      <c r="AL73" s="17" t="s">
        <v>133</v>
      </c>
      <c r="AM73" s="17" t="s">
        <v>134</v>
      </c>
      <c r="AN73" s="17" t="s">
        <v>135</v>
      </c>
      <c r="AO73" s="17">
        <v>5</v>
      </c>
      <c r="AP73" s="17">
        <v>6</v>
      </c>
      <c r="AQ73" s="17">
        <v>7</v>
      </c>
      <c r="AR73" s="17" t="s">
        <v>132</v>
      </c>
      <c r="AS73" s="17" t="s">
        <v>136</v>
      </c>
      <c r="AT73" s="17" t="s">
        <v>137</v>
      </c>
      <c r="AU73" s="17" t="s">
        <v>138</v>
      </c>
      <c r="AV73" s="17" t="s">
        <v>139</v>
      </c>
      <c r="AW73" s="17">
        <v>9</v>
      </c>
      <c r="AX73" s="17">
        <v>10</v>
      </c>
      <c r="AY73" s="17" t="s">
        <v>194</v>
      </c>
      <c r="AZ73" s="17" t="s">
        <v>191</v>
      </c>
      <c r="BA73" s="17" t="s">
        <v>192</v>
      </c>
      <c r="BB73" s="17" t="s">
        <v>193</v>
      </c>
      <c r="BC73" s="17">
        <v>12</v>
      </c>
      <c r="BD73" s="17">
        <v>13</v>
      </c>
      <c r="BE73" s="73" t="s">
        <v>9</v>
      </c>
      <c r="BF73" s="73" t="s">
        <v>2</v>
      </c>
      <c r="BG73" s="65" t="s">
        <v>3</v>
      </c>
      <c r="BH73" s="65" t="s">
        <v>4</v>
      </c>
      <c r="BI73" s="85" t="s">
        <v>10</v>
      </c>
      <c r="BJ73" s="97" t="s">
        <v>11</v>
      </c>
    </row>
    <row r="74" spans="1:122" ht="20" customHeight="1" thickTop="1" x14ac:dyDescent="0.2">
      <c r="A74" s="164">
        <v>1689</v>
      </c>
      <c r="B74" s="186" t="s">
        <v>79</v>
      </c>
      <c r="C74" s="121" t="s">
        <v>184</v>
      </c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  <c r="AA74" s="42"/>
      <c r="AB74" s="43"/>
      <c r="AC74" s="222">
        <f t="shared" ref="AC74:AC97" si="13">SUM(D74:Z74)</f>
        <v>0</v>
      </c>
      <c r="AD74" s="75">
        <v>134.37</v>
      </c>
      <c r="AE74" s="66">
        <f t="shared" ref="AE74:AE97" si="14">SUM(AC74:AD74)</f>
        <v>134.37</v>
      </c>
      <c r="AF74" s="36"/>
      <c r="AG74" s="36"/>
      <c r="AH74" s="211"/>
      <c r="AI74" s="211"/>
      <c r="AJ74" s="211"/>
      <c r="AK74" s="211"/>
      <c r="AL74" s="211"/>
      <c r="AM74" s="211"/>
      <c r="AN74" s="211"/>
      <c r="AO74" s="211"/>
      <c r="AP74" s="211"/>
      <c r="AQ74" s="211"/>
      <c r="AR74" s="211"/>
      <c r="AS74" s="211"/>
      <c r="AT74" s="211"/>
      <c r="AU74" s="211"/>
      <c r="AV74" s="211"/>
      <c r="AW74" s="211"/>
      <c r="AX74" s="211"/>
      <c r="AY74" s="211"/>
      <c r="AZ74" s="211"/>
      <c r="BA74" s="211"/>
      <c r="BB74" s="211"/>
      <c r="BC74" s="211"/>
      <c r="BD74" s="211"/>
      <c r="BE74" s="222">
        <f t="shared" ref="BE74:BE97" si="15">SUM(AH74:BD74)</f>
        <v>0</v>
      </c>
      <c r="BF74" s="88">
        <v>129.71</v>
      </c>
      <c r="BG74" s="66">
        <f t="shared" ref="BG74:BG97" si="16">SUM(BE74:BF74)</f>
        <v>129.71</v>
      </c>
      <c r="BH74" s="66">
        <f t="shared" ref="BH74:BH97" si="17">SUM(AE74)</f>
        <v>134.37</v>
      </c>
      <c r="BI74" s="131">
        <f t="shared" ref="BI74:BI97" si="18">SUM(BG74:BH74)</f>
        <v>264.08000000000004</v>
      </c>
      <c r="BJ74" s="132">
        <v>1</v>
      </c>
      <c r="BK74" s="50"/>
    </row>
    <row r="75" spans="1:122" ht="20" customHeight="1" x14ac:dyDescent="0.2">
      <c r="A75" s="164" t="s">
        <v>146</v>
      </c>
      <c r="B75" s="186" t="s">
        <v>31</v>
      </c>
      <c r="C75" s="140" t="s">
        <v>27</v>
      </c>
      <c r="D75" s="215"/>
      <c r="E75" s="215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13"/>
      <c r="AB75" s="14"/>
      <c r="AC75" s="223">
        <f t="shared" si="13"/>
        <v>0</v>
      </c>
      <c r="AD75" s="76">
        <v>128.25</v>
      </c>
      <c r="AE75" s="67">
        <f t="shared" si="14"/>
        <v>128.25</v>
      </c>
      <c r="AF75" s="26"/>
      <c r="AG75" s="26"/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4"/>
      <c r="AS75" s="214"/>
      <c r="AT75" s="214"/>
      <c r="AU75" s="214"/>
      <c r="AV75" s="214"/>
      <c r="AW75" s="214"/>
      <c r="AX75" s="214"/>
      <c r="AY75" s="214"/>
      <c r="AZ75" s="214"/>
      <c r="BA75" s="214"/>
      <c r="BB75" s="214"/>
      <c r="BC75" s="214"/>
      <c r="BD75" s="214"/>
      <c r="BE75" s="223">
        <f t="shared" si="15"/>
        <v>0</v>
      </c>
      <c r="BF75" s="81">
        <v>136.51</v>
      </c>
      <c r="BG75" s="67">
        <f t="shared" si="16"/>
        <v>136.51</v>
      </c>
      <c r="BH75" s="67">
        <f t="shared" si="17"/>
        <v>128.25</v>
      </c>
      <c r="BI75" s="86">
        <f t="shared" si="18"/>
        <v>264.76</v>
      </c>
      <c r="BJ75" s="98">
        <v>2</v>
      </c>
      <c r="BK75" s="50"/>
    </row>
    <row r="76" spans="1:122" ht="20" customHeight="1" x14ac:dyDescent="0.2">
      <c r="A76" s="187">
        <v>3662</v>
      </c>
      <c r="B76" s="188" t="s">
        <v>48</v>
      </c>
      <c r="C76" s="119" t="s">
        <v>49</v>
      </c>
      <c r="D76" s="214"/>
      <c r="E76" s="214"/>
      <c r="F76" s="214">
        <v>5</v>
      </c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4"/>
      <c r="Z76" s="214"/>
      <c r="AA76" s="26"/>
      <c r="AB76" s="27"/>
      <c r="AC76" s="223">
        <f t="shared" si="13"/>
        <v>5</v>
      </c>
      <c r="AD76" s="76">
        <v>129.66</v>
      </c>
      <c r="AE76" s="67">
        <f t="shared" si="14"/>
        <v>134.66</v>
      </c>
      <c r="AF76" s="26"/>
      <c r="AG76" s="26"/>
      <c r="AH76" s="214"/>
      <c r="AI76" s="214"/>
      <c r="AJ76" s="214">
        <v>5</v>
      </c>
      <c r="AK76" s="214"/>
      <c r="AL76" s="214"/>
      <c r="AM76" s="214"/>
      <c r="AN76" s="214"/>
      <c r="AO76" s="214"/>
      <c r="AP76" s="214">
        <v>5</v>
      </c>
      <c r="AQ76" s="214"/>
      <c r="AR76" s="214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23">
        <f t="shared" si="15"/>
        <v>10</v>
      </c>
      <c r="BF76" s="81">
        <v>125.65</v>
      </c>
      <c r="BG76" s="67">
        <f t="shared" si="16"/>
        <v>135.65</v>
      </c>
      <c r="BH76" s="67">
        <f t="shared" si="17"/>
        <v>134.66</v>
      </c>
      <c r="BI76" s="86">
        <f t="shared" si="18"/>
        <v>270.31</v>
      </c>
      <c r="BJ76" s="98">
        <v>3</v>
      </c>
      <c r="BK76" s="50"/>
    </row>
    <row r="77" spans="1:122" ht="20" customHeight="1" x14ac:dyDescent="0.2">
      <c r="A77" s="158">
        <v>1232</v>
      </c>
      <c r="B77" s="159" t="s">
        <v>227</v>
      </c>
      <c r="C77" s="122" t="s">
        <v>63</v>
      </c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>
        <v>5</v>
      </c>
      <c r="Z77" s="212"/>
      <c r="AA77" s="48"/>
      <c r="AB77" s="49"/>
      <c r="AC77" s="224">
        <f t="shared" si="13"/>
        <v>5</v>
      </c>
      <c r="AD77" s="89">
        <v>137.13</v>
      </c>
      <c r="AE77" s="103">
        <f t="shared" si="14"/>
        <v>142.13</v>
      </c>
      <c r="AF77" s="29"/>
      <c r="AG77" s="29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24">
        <f t="shared" si="15"/>
        <v>0</v>
      </c>
      <c r="BF77" s="89">
        <v>131.15</v>
      </c>
      <c r="BG77" s="103">
        <f t="shared" si="16"/>
        <v>131.15</v>
      </c>
      <c r="BH77" s="103">
        <f t="shared" si="17"/>
        <v>142.13</v>
      </c>
      <c r="BI77" s="105">
        <f t="shared" si="18"/>
        <v>273.27999999999997</v>
      </c>
      <c r="BJ77" s="98">
        <v>4</v>
      </c>
      <c r="BK77" s="50"/>
    </row>
    <row r="78" spans="1:122" ht="20" customHeight="1" x14ac:dyDescent="0.2">
      <c r="A78" s="164">
        <v>4020</v>
      </c>
      <c r="B78" s="168" t="s">
        <v>143</v>
      </c>
      <c r="C78" s="41" t="s">
        <v>61</v>
      </c>
      <c r="D78" s="215"/>
      <c r="E78" s="215"/>
      <c r="F78" s="215"/>
      <c r="G78" s="215"/>
      <c r="H78" s="215"/>
      <c r="I78" s="215"/>
      <c r="J78" s="215"/>
      <c r="K78" s="215"/>
      <c r="L78" s="215"/>
      <c r="M78" s="215"/>
      <c r="N78" s="215"/>
      <c r="O78" s="215"/>
      <c r="P78" s="215"/>
      <c r="Q78" s="215"/>
      <c r="R78" s="215"/>
      <c r="S78" s="215"/>
      <c r="T78" s="215">
        <v>5</v>
      </c>
      <c r="U78" s="215"/>
      <c r="V78" s="215"/>
      <c r="W78" s="215"/>
      <c r="X78" s="215"/>
      <c r="Y78" s="215"/>
      <c r="Z78" s="215">
        <v>5</v>
      </c>
      <c r="AA78" s="13"/>
      <c r="AB78" s="14"/>
      <c r="AC78" s="223">
        <f t="shared" si="13"/>
        <v>10</v>
      </c>
      <c r="AD78" s="76">
        <v>138.87</v>
      </c>
      <c r="AE78" s="67">
        <f t="shared" si="14"/>
        <v>148.87</v>
      </c>
      <c r="AF78" s="26"/>
      <c r="AG78" s="26"/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4"/>
      <c r="AS78" s="214"/>
      <c r="AT78" s="214"/>
      <c r="AU78" s="214"/>
      <c r="AV78" s="214"/>
      <c r="AW78" s="214"/>
      <c r="AX78" s="214"/>
      <c r="AY78" s="214"/>
      <c r="AZ78" s="214"/>
      <c r="BA78" s="214"/>
      <c r="BB78" s="214"/>
      <c r="BC78" s="214"/>
      <c r="BD78" s="214"/>
      <c r="BE78" s="223">
        <f t="shared" si="15"/>
        <v>0</v>
      </c>
      <c r="BF78" s="81">
        <v>132.08000000000001</v>
      </c>
      <c r="BG78" s="67">
        <f t="shared" si="16"/>
        <v>132.08000000000001</v>
      </c>
      <c r="BH78" s="67">
        <f t="shared" si="17"/>
        <v>148.87</v>
      </c>
      <c r="BI78" s="86">
        <f t="shared" si="18"/>
        <v>280.95000000000005</v>
      </c>
      <c r="BJ78" s="98">
        <v>5</v>
      </c>
      <c r="BK78" s="50"/>
    </row>
    <row r="79" spans="1:122" ht="20" customHeight="1" x14ac:dyDescent="0.15">
      <c r="A79" s="158">
        <v>4640</v>
      </c>
      <c r="B79" s="189" t="s">
        <v>113</v>
      </c>
      <c r="C79" s="120" t="s">
        <v>51</v>
      </c>
      <c r="D79" s="215"/>
      <c r="E79" s="215"/>
      <c r="F79" s="215">
        <v>5</v>
      </c>
      <c r="G79" s="215"/>
      <c r="H79" s="215"/>
      <c r="I79" s="215"/>
      <c r="J79" s="215"/>
      <c r="K79" s="215"/>
      <c r="L79" s="215">
        <v>5</v>
      </c>
      <c r="M79" s="215"/>
      <c r="N79" s="215"/>
      <c r="O79" s="215"/>
      <c r="P79" s="215"/>
      <c r="Q79" s="215"/>
      <c r="R79" s="215"/>
      <c r="S79" s="215"/>
      <c r="T79" s="215">
        <v>5</v>
      </c>
      <c r="U79" s="215"/>
      <c r="V79" s="215"/>
      <c r="W79" s="215"/>
      <c r="X79" s="215"/>
      <c r="Y79" s="215"/>
      <c r="Z79" s="215">
        <v>5</v>
      </c>
      <c r="AA79" s="13"/>
      <c r="AB79" s="14"/>
      <c r="AC79" s="223">
        <f t="shared" si="13"/>
        <v>20</v>
      </c>
      <c r="AD79" s="76">
        <v>131.72</v>
      </c>
      <c r="AE79" s="67">
        <f t="shared" si="14"/>
        <v>151.72</v>
      </c>
      <c r="AF79" s="26"/>
      <c r="AG79" s="26"/>
      <c r="AH79" s="214"/>
      <c r="AI79" s="214"/>
      <c r="AJ79" s="214">
        <v>5</v>
      </c>
      <c r="AK79" s="214"/>
      <c r="AL79" s="214"/>
      <c r="AM79" s="214"/>
      <c r="AN79" s="214"/>
      <c r="AO79" s="214"/>
      <c r="AP79" s="214"/>
      <c r="AQ79" s="214"/>
      <c r="AR79" s="214"/>
      <c r="AS79" s="214"/>
      <c r="AT79" s="214"/>
      <c r="AU79" s="214"/>
      <c r="AV79" s="214"/>
      <c r="AW79" s="214"/>
      <c r="AX79" s="214"/>
      <c r="AY79" s="214"/>
      <c r="AZ79" s="214"/>
      <c r="BA79" s="214"/>
      <c r="BB79" s="214"/>
      <c r="BC79" s="214"/>
      <c r="BD79" s="214"/>
      <c r="BE79" s="223">
        <f t="shared" si="15"/>
        <v>5</v>
      </c>
      <c r="BF79" s="81">
        <v>129.76</v>
      </c>
      <c r="BG79" s="67">
        <f t="shared" si="16"/>
        <v>134.76</v>
      </c>
      <c r="BH79" s="67">
        <f t="shared" si="17"/>
        <v>151.72</v>
      </c>
      <c r="BI79" s="86">
        <f t="shared" si="18"/>
        <v>286.48</v>
      </c>
      <c r="BJ79" s="98">
        <v>6</v>
      </c>
    </row>
    <row r="80" spans="1:122" ht="20" customHeight="1" x14ac:dyDescent="0.15">
      <c r="A80" s="158">
        <v>1232</v>
      </c>
      <c r="B80" s="159" t="s">
        <v>62</v>
      </c>
      <c r="C80" s="122" t="s">
        <v>63</v>
      </c>
      <c r="D80" s="215"/>
      <c r="E80" s="215"/>
      <c r="F80" s="215"/>
      <c r="G80" s="215"/>
      <c r="H80" s="215"/>
      <c r="I80" s="215"/>
      <c r="J80" s="215"/>
      <c r="K80" s="215"/>
      <c r="L80" s="215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13"/>
      <c r="AB80" s="14"/>
      <c r="AC80" s="223">
        <f t="shared" si="13"/>
        <v>0</v>
      </c>
      <c r="AD80" s="76">
        <v>147.16</v>
      </c>
      <c r="AE80" s="67">
        <f t="shared" si="14"/>
        <v>147.16</v>
      </c>
      <c r="AF80" s="26"/>
      <c r="AG80" s="26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23">
        <f t="shared" si="15"/>
        <v>0</v>
      </c>
      <c r="BF80" s="81">
        <v>140.1</v>
      </c>
      <c r="BG80" s="67">
        <f t="shared" si="16"/>
        <v>140.1</v>
      </c>
      <c r="BH80" s="67">
        <f t="shared" si="17"/>
        <v>147.16</v>
      </c>
      <c r="BI80" s="86">
        <f t="shared" si="18"/>
        <v>287.26</v>
      </c>
      <c r="BJ80" s="98">
        <v>7</v>
      </c>
    </row>
    <row r="81" spans="1:62" ht="20" customHeight="1" x14ac:dyDescent="0.15">
      <c r="A81" s="164" t="s">
        <v>156</v>
      </c>
      <c r="B81" s="165" t="s">
        <v>157</v>
      </c>
      <c r="C81" s="41" t="s">
        <v>158</v>
      </c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4">
        <v>5</v>
      </c>
      <c r="V81" s="214"/>
      <c r="W81" s="214">
        <v>5</v>
      </c>
      <c r="X81" s="214"/>
      <c r="Y81" s="214"/>
      <c r="Z81" s="214"/>
      <c r="AA81" s="26"/>
      <c r="AB81" s="27"/>
      <c r="AC81" s="223">
        <f t="shared" si="13"/>
        <v>10</v>
      </c>
      <c r="AD81" s="76">
        <v>141.88</v>
      </c>
      <c r="AE81" s="67">
        <f t="shared" si="14"/>
        <v>151.88</v>
      </c>
      <c r="AF81" s="26"/>
      <c r="AG81" s="26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>
        <v>5</v>
      </c>
      <c r="AY81" s="214"/>
      <c r="AZ81" s="214"/>
      <c r="BA81" s="214"/>
      <c r="BB81" s="214"/>
      <c r="BC81" s="214"/>
      <c r="BD81" s="214"/>
      <c r="BE81" s="223">
        <f t="shared" si="15"/>
        <v>5</v>
      </c>
      <c r="BF81" s="81">
        <v>132.88999999999999</v>
      </c>
      <c r="BG81" s="67">
        <f t="shared" si="16"/>
        <v>137.88999999999999</v>
      </c>
      <c r="BH81" s="67">
        <f t="shared" si="17"/>
        <v>151.88</v>
      </c>
      <c r="BI81" s="86">
        <f t="shared" si="18"/>
        <v>289.77</v>
      </c>
      <c r="BJ81" s="98">
        <v>8</v>
      </c>
    </row>
    <row r="82" spans="1:62" ht="20" customHeight="1" x14ac:dyDescent="0.15">
      <c r="A82" s="166" t="s">
        <v>153</v>
      </c>
      <c r="B82" s="167" t="s">
        <v>154</v>
      </c>
      <c r="C82" s="104" t="s">
        <v>155</v>
      </c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>
        <v>5</v>
      </c>
      <c r="AA82" s="13"/>
      <c r="AB82" s="14"/>
      <c r="AC82" s="223">
        <f t="shared" si="13"/>
        <v>5</v>
      </c>
      <c r="AD82" s="76">
        <v>144.53</v>
      </c>
      <c r="AE82" s="67">
        <f t="shared" si="14"/>
        <v>149.53</v>
      </c>
      <c r="AF82" s="26"/>
      <c r="AG82" s="26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>
        <v>5</v>
      </c>
      <c r="BE82" s="223">
        <f t="shared" si="15"/>
        <v>5</v>
      </c>
      <c r="BF82" s="81">
        <v>143.91</v>
      </c>
      <c r="BG82" s="67">
        <f t="shared" si="16"/>
        <v>148.91</v>
      </c>
      <c r="BH82" s="67">
        <f t="shared" si="17"/>
        <v>149.53</v>
      </c>
      <c r="BI82" s="86">
        <f t="shared" si="18"/>
        <v>298.44</v>
      </c>
      <c r="BJ82" s="98">
        <v>9</v>
      </c>
    </row>
    <row r="83" spans="1:62" ht="20" customHeight="1" x14ac:dyDescent="0.15">
      <c r="A83" s="172">
        <v>3626</v>
      </c>
      <c r="B83" s="171" t="s">
        <v>140</v>
      </c>
      <c r="C83" s="121" t="s">
        <v>103</v>
      </c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>
        <v>5</v>
      </c>
      <c r="Y83" s="215"/>
      <c r="Z83" s="215"/>
      <c r="AA83" s="13"/>
      <c r="AB83" s="14"/>
      <c r="AC83" s="223">
        <f t="shared" si="13"/>
        <v>5</v>
      </c>
      <c r="AD83" s="76">
        <v>146.74</v>
      </c>
      <c r="AE83" s="67">
        <f t="shared" si="14"/>
        <v>151.74</v>
      </c>
      <c r="AF83" s="26"/>
      <c r="AG83" s="26"/>
      <c r="AH83" s="214"/>
      <c r="AI83" s="214"/>
      <c r="AJ83" s="214"/>
      <c r="AK83" s="214"/>
      <c r="AL83" s="214"/>
      <c r="AM83" s="214"/>
      <c r="AN83" s="214"/>
      <c r="AO83" s="214">
        <v>5</v>
      </c>
      <c r="AP83" s="214"/>
      <c r="AQ83" s="214"/>
      <c r="AR83" s="214"/>
      <c r="AS83" s="214"/>
      <c r="AT83" s="214"/>
      <c r="AU83" s="214"/>
      <c r="AV83" s="214"/>
      <c r="AW83" s="214"/>
      <c r="AX83" s="214"/>
      <c r="AY83" s="214"/>
      <c r="AZ83" s="214"/>
      <c r="BA83" s="214"/>
      <c r="BB83" s="214"/>
      <c r="BC83" s="214"/>
      <c r="BD83" s="214"/>
      <c r="BE83" s="223">
        <f t="shared" si="15"/>
        <v>5</v>
      </c>
      <c r="BF83" s="81">
        <v>146.57</v>
      </c>
      <c r="BG83" s="67">
        <f t="shared" si="16"/>
        <v>151.57</v>
      </c>
      <c r="BH83" s="67">
        <f t="shared" si="17"/>
        <v>151.74</v>
      </c>
      <c r="BI83" s="86">
        <f t="shared" si="18"/>
        <v>303.31</v>
      </c>
      <c r="BJ83" s="98">
        <v>10</v>
      </c>
    </row>
    <row r="84" spans="1:62" ht="20" customHeight="1" x14ac:dyDescent="0.15">
      <c r="A84" s="164">
        <v>3560</v>
      </c>
      <c r="B84" s="165" t="s">
        <v>38</v>
      </c>
      <c r="C84" s="41" t="s">
        <v>40</v>
      </c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>
        <v>5</v>
      </c>
      <c r="AA84" s="26"/>
      <c r="AB84" s="27"/>
      <c r="AC84" s="223">
        <f t="shared" si="13"/>
        <v>5</v>
      </c>
      <c r="AD84" s="76">
        <v>148.80000000000001</v>
      </c>
      <c r="AE84" s="67">
        <f t="shared" si="14"/>
        <v>153.80000000000001</v>
      </c>
      <c r="AF84" s="26"/>
      <c r="AG84" s="26"/>
      <c r="AH84" s="214"/>
      <c r="AI84" s="214"/>
      <c r="AJ84" s="214"/>
      <c r="AK84" s="214"/>
      <c r="AL84" s="214"/>
      <c r="AM84" s="214"/>
      <c r="AN84" s="214"/>
      <c r="AO84" s="214">
        <v>5</v>
      </c>
      <c r="AP84" s="214"/>
      <c r="AQ84" s="214">
        <v>5</v>
      </c>
      <c r="AR84" s="214"/>
      <c r="AS84" s="214"/>
      <c r="AT84" s="214"/>
      <c r="AU84" s="214"/>
      <c r="AV84" s="214"/>
      <c r="AW84" s="214"/>
      <c r="AX84" s="214"/>
      <c r="AY84" s="214"/>
      <c r="AZ84" s="214"/>
      <c r="BA84" s="214">
        <v>5</v>
      </c>
      <c r="BB84" s="214"/>
      <c r="BC84" s="214"/>
      <c r="BD84" s="214"/>
      <c r="BE84" s="223">
        <f t="shared" si="15"/>
        <v>15</v>
      </c>
      <c r="BF84" s="81">
        <v>144.02000000000001</v>
      </c>
      <c r="BG84" s="67">
        <f t="shared" si="16"/>
        <v>159.02000000000001</v>
      </c>
      <c r="BH84" s="67">
        <f t="shared" si="17"/>
        <v>153.80000000000001</v>
      </c>
      <c r="BI84" s="86">
        <f t="shared" si="18"/>
        <v>312.82000000000005</v>
      </c>
      <c r="BJ84" s="98">
        <v>11</v>
      </c>
    </row>
    <row r="85" spans="1:62" ht="20" customHeight="1" x14ac:dyDescent="0.15">
      <c r="A85" s="164">
        <v>2065</v>
      </c>
      <c r="B85" s="165" t="s">
        <v>149</v>
      </c>
      <c r="C85" s="41" t="s">
        <v>103</v>
      </c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6"/>
      <c r="AB85" s="27"/>
      <c r="AC85" s="223">
        <f t="shared" si="13"/>
        <v>0</v>
      </c>
      <c r="AD85" s="76">
        <v>172.98</v>
      </c>
      <c r="AE85" s="67">
        <f t="shared" si="14"/>
        <v>172.98</v>
      </c>
      <c r="AF85" s="26"/>
      <c r="AG85" s="26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  <c r="AT85" s="214"/>
      <c r="AU85" s="214"/>
      <c r="AV85" s="214"/>
      <c r="AW85" s="214"/>
      <c r="AX85" s="214"/>
      <c r="AY85" s="214"/>
      <c r="AZ85" s="214"/>
      <c r="BA85" s="214"/>
      <c r="BB85" s="214"/>
      <c r="BC85" s="214"/>
      <c r="BD85" s="214"/>
      <c r="BE85" s="223">
        <f t="shared" si="15"/>
        <v>0</v>
      </c>
      <c r="BF85" s="81">
        <v>149.05000000000001</v>
      </c>
      <c r="BG85" s="67">
        <f t="shared" si="16"/>
        <v>149.05000000000001</v>
      </c>
      <c r="BH85" s="67">
        <f t="shared" si="17"/>
        <v>172.98</v>
      </c>
      <c r="BI85" s="86">
        <f t="shared" si="18"/>
        <v>322.02999999999997</v>
      </c>
      <c r="BJ85" s="98">
        <v>12</v>
      </c>
    </row>
    <row r="86" spans="1:62" ht="20" customHeight="1" x14ac:dyDescent="0.15">
      <c r="A86" s="164" t="s">
        <v>147</v>
      </c>
      <c r="B86" s="165" t="s">
        <v>204</v>
      </c>
      <c r="C86" s="41" t="s">
        <v>148</v>
      </c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>
        <v>5</v>
      </c>
      <c r="X86" s="215"/>
      <c r="Y86" s="215">
        <v>5</v>
      </c>
      <c r="Z86" s="215"/>
      <c r="AA86" s="13"/>
      <c r="AB86" s="14"/>
      <c r="AC86" s="223">
        <f t="shared" si="13"/>
        <v>10</v>
      </c>
      <c r="AD86" s="76">
        <v>154.46</v>
      </c>
      <c r="AE86" s="67">
        <f t="shared" si="14"/>
        <v>164.46</v>
      </c>
      <c r="AF86" s="26"/>
      <c r="AG86" s="26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  <c r="AT86" s="214"/>
      <c r="AU86" s="214"/>
      <c r="AV86" s="214"/>
      <c r="AW86" s="214"/>
      <c r="AX86" s="214">
        <v>5</v>
      </c>
      <c r="AY86" s="214"/>
      <c r="AZ86" s="214"/>
      <c r="BA86" s="214"/>
      <c r="BB86" s="214"/>
      <c r="BC86" s="214"/>
      <c r="BD86" s="214"/>
      <c r="BE86" s="223">
        <f t="shared" si="15"/>
        <v>5</v>
      </c>
      <c r="BF86" s="81">
        <v>152.58000000000001</v>
      </c>
      <c r="BG86" s="67">
        <f t="shared" si="16"/>
        <v>157.58000000000001</v>
      </c>
      <c r="BH86" s="67">
        <f t="shared" si="17"/>
        <v>164.46</v>
      </c>
      <c r="BI86" s="86">
        <f t="shared" si="18"/>
        <v>322.04000000000002</v>
      </c>
      <c r="BJ86" s="98">
        <v>13</v>
      </c>
    </row>
    <row r="87" spans="1:62" ht="20" customHeight="1" x14ac:dyDescent="0.15">
      <c r="A87" s="158" t="s">
        <v>127</v>
      </c>
      <c r="B87" s="159" t="s">
        <v>195</v>
      </c>
      <c r="C87" s="122" t="s">
        <v>50</v>
      </c>
      <c r="D87" s="214"/>
      <c r="E87" s="214"/>
      <c r="F87" s="214">
        <v>5</v>
      </c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214">
        <v>5</v>
      </c>
      <c r="T87" s="214"/>
      <c r="U87" s="214"/>
      <c r="V87" s="214"/>
      <c r="W87" s="214"/>
      <c r="X87" s="214"/>
      <c r="Y87" s="214"/>
      <c r="Z87" s="214"/>
      <c r="AA87" s="26"/>
      <c r="AB87" s="27"/>
      <c r="AC87" s="223">
        <f t="shared" si="13"/>
        <v>10</v>
      </c>
      <c r="AD87" s="76">
        <v>156.88999999999999</v>
      </c>
      <c r="AE87" s="67">
        <f t="shared" si="14"/>
        <v>166.89</v>
      </c>
      <c r="AF87" s="26"/>
      <c r="AG87" s="26"/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  <c r="AT87" s="214"/>
      <c r="AU87" s="214"/>
      <c r="AV87" s="214"/>
      <c r="AW87" s="214"/>
      <c r="AX87" s="214"/>
      <c r="AY87" s="214"/>
      <c r="AZ87" s="214"/>
      <c r="BA87" s="214"/>
      <c r="BB87" s="214"/>
      <c r="BC87" s="214"/>
      <c r="BD87" s="214"/>
      <c r="BE87" s="223">
        <f t="shared" si="15"/>
        <v>0</v>
      </c>
      <c r="BF87" s="81">
        <v>161.44999999999999</v>
      </c>
      <c r="BG87" s="67">
        <f t="shared" si="16"/>
        <v>161.44999999999999</v>
      </c>
      <c r="BH87" s="67">
        <f t="shared" si="17"/>
        <v>166.89</v>
      </c>
      <c r="BI87" s="86">
        <f t="shared" si="18"/>
        <v>328.34</v>
      </c>
      <c r="BJ87" s="98">
        <v>14</v>
      </c>
    </row>
    <row r="88" spans="1:62" ht="20" customHeight="1" x14ac:dyDescent="0.15">
      <c r="A88" s="164">
        <v>1138</v>
      </c>
      <c r="B88" s="186" t="s">
        <v>104</v>
      </c>
      <c r="C88" s="140" t="s">
        <v>103</v>
      </c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5"/>
      <c r="Q88" s="215"/>
      <c r="R88" s="215"/>
      <c r="S88" s="215"/>
      <c r="T88" s="215"/>
      <c r="U88" s="215"/>
      <c r="V88" s="215"/>
      <c r="W88" s="215"/>
      <c r="X88" s="215"/>
      <c r="Y88" s="215">
        <v>5</v>
      </c>
      <c r="Z88" s="215"/>
      <c r="AA88" s="13"/>
      <c r="AB88" s="14"/>
      <c r="AC88" s="223">
        <f t="shared" si="13"/>
        <v>5</v>
      </c>
      <c r="AD88" s="76">
        <v>158.19</v>
      </c>
      <c r="AE88" s="67">
        <f t="shared" si="14"/>
        <v>163.19</v>
      </c>
      <c r="AF88" s="26"/>
      <c r="AG88" s="26"/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  <c r="AT88" s="214"/>
      <c r="AU88" s="214"/>
      <c r="AV88" s="214"/>
      <c r="AW88" s="214"/>
      <c r="AX88" s="214"/>
      <c r="AY88" s="214"/>
      <c r="AZ88" s="214"/>
      <c r="BA88" s="214"/>
      <c r="BB88" s="214"/>
      <c r="BC88" s="214"/>
      <c r="BD88" s="214"/>
      <c r="BE88" s="223">
        <f t="shared" si="15"/>
        <v>0</v>
      </c>
      <c r="BF88" s="81">
        <v>166.69</v>
      </c>
      <c r="BG88" s="67">
        <f t="shared" si="16"/>
        <v>166.69</v>
      </c>
      <c r="BH88" s="67">
        <f t="shared" si="17"/>
        <v>163.19</v>
      </c>
      <c r="BI88" s="86">
        <f t="shared" si="18"/>
        <v>329.88</v>
      </c>
      <c r="BJ88" s="98">
        <v>15</v>
      </c>
    </row>
    <row r="89" spans="1:62" ht="20" customHeight="1" x14ac:dyDescent="0.15">
      <c r="A89" s="158">
        <v>310</v>
      </c>
      <c r="B89" s="159" t="s">
        <v>39</v>
      </c>
      <c r="C89" s="122" t="s">
        <v>41</v>
      </c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>
        <v>5</v>
      </c>
      <c r="AA89" s="26"/>
      <c r="AB89" s="27"/>
      <c r="AC89" s="223">
        <f t="shared" si="13"/>
        <v>5</v>
      </c>
      <c r="AD89" s="76">
        <v>171.12</v>
      </c>
      <c r="AE89" s="67">
        <f t="shared" si="14"/>
        <v>176.12</v>
      </c>
      <c r="AF89" s="26"/>
      <c r="AG89" s="26"/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  <c r="AT89" s="214"/>
      <c r="AU89" s="214"/>
      <c r="AV89" s="214"/>
      <c r="AW89" s="214"/>
      <c r="AX89" s="214"/>
      <c r="AY89" s="214"/>
      <c r="AZ89" s="214"/>
      <c r="BA89" s="214"/>
      <c r="BB89" s="214"/>
      <c r="BC89" s="214"/>
      <c r="BD89" s="214"/>
      <c r="BE89" s="223">
        <f t="shared" si="15"/>
        <v>0</v>
      </c>
      <c r="BF89" s="81">
        <v>155.06</v>
      </c>
      <c r="BG89" s="67">
        <f t="shared" si="16"/>
        <v>155.06</v>
      </c>
      <c r="BH89" s="67">
        <f t="shared" si="17"/>
        <v>176.12</v>
      </c>
      <c r="BI89" s="86">
        <f t="shared" si="18"/>
        <v>331.18</v>
      </c>
      <c r="BJ89" s="98">
        <v>16</v>
      </c>
    </row>
    <row r="90" spans="1:62" ht="20" customHeight="1" x14ac:dyDescent="0.15">
      <c r="A90" s="164">
        <v>310</v>
      </c>
      <c r="B90" s="165" t="s">
        <v>39</v>
      </c>
      <c r="C90" s="41" t="s">
        <v>41</v>
      </c>
      <c r="D90" s="214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4"/>
      <c r="Z90" s="214"/>
      <c r="AA90" s="26"/>
      <c r="AB90" s="27"/>
      <c r="AC90" s="223">
        <f t="shared" si="13"/>
        <v>0</v>
      </c>
      <c r="AD90" s="76">
        <v>169.09</v>
      </c>
      <c r="AE90" s="67">
        <f t="shared" si="14"/>
        <v>169.09</v>
      </c>
      <c r="AF90" s="26"/>
      <c r="AG90" s="26"/>
      <c r="AH90" s="214"/>
      <c r="AI90" s="214">
        <v>5</v>
      </c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  <c r="AT90" s="214"/>
      <c r="AU90" s="214"/>
      <c r="AV90" s="214"/>
      <c r="AW90" s="214"/>
      <c r="AX90" s="214"/>
      <c r="AY90" s="214"/>
      <c r="AZ90" s="214"/>
      <c r="BA90" s="214"/>
      <c r="BB90" s="214"/>
      <c r="BC90" s="214"/>
      <c r="BD90" s="214"/>
      <c r="BE90" s="223">
        <f t="shared" si="15"/>
        <v>5</v>
      </c>
      <c r="BF90" s="81">
        <v>160.06</v>
      </c>
      <c r="BG90" s="67">
        <f t="shared" si="16"/>
        <v>165.06</v>
      </c>
      <c r="BH90" s="67">
        <f t="shared" si="17"/>
        <v>169.09</v>
      </c>
      <c r="BI90" s="86">
        <f t="shared" si="18"/>
        <v>334.15</v>
      </c>
      <c r="BJ90" s="98">
        <v>17</v>
      </c>
    </row>
    <row r="91" spans="1:62" ht="20" customHeight="1" x14ac:dyDescent="0.15">
      <c r="A91" s="164">
        <v>3459</v>
      </c>
      <c r="B91" s="168" t="s">
        <v>151</v>
      </c>
      <c r="C91" s="41" t="s">
        <v>152</v>
      </c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13"/>
      <c r="AB91" s="14"/>
      <c r="AC91" s="223">
        <f t="shared" si="13"/>
        <v>0</v>
      </c>
      <c r="AD91" s="76">
        <v>163.43</v>
      </c>
      <c r="AE91" s="67">
        <f t="shared" si="14"/>
        <v>163.43</v>
      </c>
      <c r="AF91" s="26"/>
      <c r="AG91" s="26"/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  <c r="AT91" s="214"/>
      <c r="AU91" s="214"/>
      <c r="AV91" s="214"/>
      <c r="AW91" s="214"/>
      <c r="AX91" s="214"/>
      <c r="AY91" s="214"/>
      <c r="AZ91" s="214"/>
      <c r="BA91" s="214">
        <v>5</v>
      </c>
      <c r="BB91" s="214"/>
      <c r="BC91" s="214"/>
      <c r="BD91" s="214">
        <v>5</v>
      </c>
      <c r="BE91" s="223">
        <f t="shared" si="15"/>
        <v>10</v>
      </c>
      <c r="BF91" s="81">
        <v>164.34</v>
      </c>
      <c r="BG91" s="67">
        <f t="shared" si="16"/>
        <v>174.34</v>
      </c>
      <c r="BH91" s="67">
        <f t="shared" si="17"/>
        <v>163.43</v>
      </c>
      <c r="BI91" s="86">
        <f t="shared" si="18"/>
        <v>337.77</v>
      </c>
      <c r="BJ91" s="98">
        <v>18</v>
      </c>
    </row>
    <row r="92" spans="1:62" ht="20" customHeight="1" x14ac:dyDescent="0.15">
      <c r="A92" s="190">
        <v>3447</v>
      </c>
      <c r="B92" s="191" t="s">
        <v>82</v>
      </c>
      <c r="C92" s="141" t="s">
        <v>81</v>
      </c>
      <c r="D92" s="215"/>
      <c r="E92" s="215"/>
      <c r="F92" s="215">
        <v>5</v>
      </c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>
        <v>5</v>
      </c>
      <c r="U92" s="215"/>
      <c r="V92" s="215"/>
      <c r="W92" s="215"/>
      <c r="X92" s="215"/>
      <c r="Y92" s="215">
        <v>5</v>
      </c>
      <c r="Z92" s="215"/>
      <c r="AA92" s="13"/>
      <c r="AB92" s="14"/>
      <c r="AC92" s="223">
        <f t="shared" si="13"/>
        <v>15</v>
      </c>
      <c r="AD92" s="76">
        <v>152.29</v>
      </c>
      <c r="AE92" s="67">
        <f t="shared" si="14"/>
        <v>167.29</v>
      </c>
      <c r="AF92" s="26"/>
      <c r="AG92" s="26"/>
      <c r="AH92" s="214"/>
      <c r="AI92" s="214"/>
      <c r="AJ92" s="214"/>
      <c r="AK92" s="214"/>
      <c r="AL92" s="214"/>
      <c r="AM92" s="214"/>
      <c r="AN92" s="214"/>
      <c r="AO92" s="214"/>
      <c r="AP92" s="214">
        <v>5</v>
      </c>
      <c r="AQ92" s="214">
        <v>5</v>
      </c>
      <c r="AR92" s="214"/>
      <c r="AS92" s="214"/>
      <c r="AT92" s="214"/>
      <c r="AU92" s="214"/>
      <c r="AV92" s="214"/>
      <c r="AW92" s="214"/>
      <c r="AX92" s="214">
        <v>5</v>
      </c>
      <c r="AY92" s="214"/>
      <c r="AZ92" s="214"/>
      <c r="BA92" s="214"/>
      <c r="BB92" s="214"/>
      <c r="BC92" s="214"/>
      <c r="BD92" s="214"/>
      <c r="BE92" s="223">
        <f t="shared" si="15"/>
        <v>15</v>
      </c>
      <c r="BF92" s="81">
        <v>156.63999999999999</v>
      </c>
      <c r="BG92" s="67">
        <f t="shared" si="16"/>
        <v>171.64</v>
      </c>
      <c r="BH92" s="67">
        <f t="shared" si="17"/>
        <v>167.29</v>
      </c>
      <c r="BI92" s="86">
        <f t="shared" si="18"/>
        <v>338.92999999999995</v>
      </c>
      <c r="BJ92" s="98">
        <v>19</v>
      </c>
    </row>
    <row r="93" spans="1:62" ht="20" customHeight="1" x14ac:dyDescent="0.15">
      <c r="A93" s="164">
        <v>3959</v>
      </c>
      <c r="B93" s="165" t="s">
        <v>196</v>
      </c>
      <c r="C93" s="142" t="s">
        <v>42</v>
      </c>
      <c r="D93" s="215"/>
      <c r="E93" s="215"/>
      <c r="F93" s="215">
        <v>5</v>
      </c>
      <c r="G93" s="215"/>
      <c r="H93" s="215"/>
      <c r="I93" s="215"/>
      <c r="J93" s="215">
        <v>5</v>
      </c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>
        <v>5</v>
      </c>
      <c r="W93" s="215"/>
      <c r="X93" s="215"/>
      <c r="Y93" s="215"/>
      <c r="Z93" s="215">
        <v>5</v>
      </c>
      <c r="AA93" s="13"/>
      <c r="AB93" s="14"/>
      <c r="AC93" s="223">
        <f t="shared" si="13"/>
        <v>20</v>
      </c>
      <c r="AD93" s="81">
        <v>161.81</v>
      </c>
      <c r="AE93" s="67">
        <f t="shared" si="14"/>
        <v>181.81</v>
      </c>
      <c r="AF93" s="26"/>
      <c r="AG93" s="26"/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  <c r="AT93" s="214"/>
      <c r="AU93" s="214"/>
      <c r="AV93" s="214"/>
      <c r="AW93" s="214">
        <v>5</v>
      </c>
      <c r="AX93" s="214"/>
      <c r="AY93" s="214"/>
      <c r="AZ93" s="214"/>
      <c r="BA93" s="214"/>
      <c r="BB93" s="214"/>
      <c r="BC93" s="214"/>
      <c r="BD93" s="214"/>
      <c r="BE93" s="223">
        <f t="shared" si="15"/>
        <v>5</v>
      </c>
      <c r="BF93" s="81">
        <v>152.69</v>
      </c>
      <c r="BG93" s="67">
        <f t="shared" si="16"/>
        <v>157.69</v>
      </c>
      <c r="BH93" s="67">
        <f t="shared" si="17"/>
        <v>181.81</v>
      </c>
      <c r="BI93" s="86">
        <f t="shared" si="18"/>
        <v>339.5</v>
      </c>
      <c r="BJ93" s="98">
        <v>20</v>
      </c>
    </row>
    <row r="94" spans="1:62" ht="20" customHeight="1" x14ac:dyDescent="0.15">
      <c r="A94" s="164">
        <v>5063</v>
      </c>
      <c r="B94" s="168" t="s">
        <v>101</v>
      </c>
      <c r="C94" s="41" t="s">
        <v>144</v>
      </c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>
        <v>5</v>
      </c>
      <c r="Z94" s="220"/>
      <c r="AA94" s="44"/>
      <c r="AB94" s="45"/>
      <c r="AC94" s="223">
        <f t="shared" si="13"/>
        <v>5</v>
      </c>
      <c r="AD94" s="76">
        <v>189.49</v>
      </c>
      <c r="AE94" s="67">
        <f t="shared" si="14"/>
        <v>194.49</v>
      </c>
      <c r="AF94" s="44"/>
      <c r="AG94" s="44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>
        <v>5</v>
      </c>
      <c r="BE94" s="223">
        <f t="shared" si="15"/>
        <v>5</v>
      </c>
      <c r="BF94" s="81">
        <v>183.55</v>
      </c>
      <c r="BG94" s="67">
        <f t="shared" si="16"/>
        <v>188.55</v>
      </c>
      <c r="BH94" s="67">
        <f t="shared" si="17"/>
        <v>194.49</v>
      </c>
      <c r="BI94" s="86">
        <f t="shared" si="18"/>
        <v>383.04</v>
      </c>
      <c r="BJ94" s="98">
        <v>21</v>
      </c>
    </row>
    <row r="95" spans="1:62" ht="20" customHeight="1" x14ac:dyDescent="0.15">
      <c r="A95" s="192" t="s">
        <v>150</v>
      </c>
      <c r="B95" s="171" t="s">
        <v>95</v>
      </c>
      <c r="C95" s="121" t="s">
        <v>60</v>
      </c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44"/>
      <c r="AB95" s="45"/>
      <c r="AC95" s="223">
        <f t="shared" si="13"/>
        <v>0</v>
      </c>
      <c r="AD95" s="76">
        <v>205.63</v>
      </c>
      <c r="AE95" s="67">
        <f t="shared" si="14"/>
        <v>205.63</v>
      </c>
      <c r="AF95" s="44"/>
      <c r="AG95" s="44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3">
        <f t="shared" si="15"/>
        <v>0</v>
      </c>
      <c r="BF95" s="81">
        <v>179.93</v>
      </c>
      <c r="BG95" s="67">
        <f t="shared" si="16"/>
        <v>179.93</v>
      </c>
      <c r="BH95" s="67">
        <f t="shared" si="17"/>
        <v>205.63</v>
      </c>
      <c r="BI95" s="86">
        <f t="shared" si="18"/>
        <v>385.56</v>
      </c>
      <c r="BJ95" s="98">
        <v>22</v>
      </c>
    </row>
    <row r="96" spans="1:62" ht="20" customHeight="1" x14ac:dyDescent="0.2">
      <c r="A96" s="129">
        <v>4343</v>
      </c>
      <c r="B96" s="233" t="s">
        <v>224</v>
      </c>
      <c r="C96" s="122" t="s">
        <v>225</v>
      </c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>
        <v>5</v>
      </c>
      <c r="U96" s="220">
        <v>5</v>
      </c>
      <c r="V96" s="220"/>
      <c r="W96" s="220"/>
      <c r="X96" s="220"/>
      <c r="Y96" s="220">
        <v>5</v>
      </c>
      <c r="Z96" s="220"/>
      <c r="AA96" s="44"/>
      <c r="AB96" s="45"/>
      <c r="AC96" s="223">
        <f t="shared" si="13"/>
        <v>15</v>
      </c>
      <c r="AD96" s="76">
        <v>213.75</v>
      </c>
      <c r="AE96" s="67">
        <f t="shared" si="14"/>
        <v>228.75</v>
      </c>
      <c r="AF96" s="44"/>
      <c r="AG96" s="44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3">
        <f t="shared" si="15"/>
        <v>0</v>
      </c>
      <c r="BF96" s="81">
        <v>199.01</v>
      </c>
      <c r="BG96" s="67">
        <f t="shared" si="16"/>
        <v>199.01</v>
      </c>
      <c r="BH96" s="67">
        <f t="shared" si="17"/>
        <v>228.75</v>
      </c>
      <c r="BI96" s="86">
        <f t="shared" si="18"/>
        <v>427.76</v>
      </c>
      <c r="BJ96" s="98">
        <v>23</v>
      </c>
    </row>
    <row r="97" spans="1:63" ht="20" customHeight="1" x14ac:dyDescent="0.15">
      <c r="A97" s="164">
        <v>5158</v>
      </c>
      <c r="B97" s="168" t="s">
        <v>145</v>
      </c>
      <c r="C97" s="41" t="s">
        <v>144</v>
      </c>
      <c r="D97" s="220"/>
      <c r="E97" s="220"/>
      <c r="F97" s="220"/>
      <c r="G97" s="220">
        <v>5</v>
      </c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>
        <v>5</v>
      </c>
      <c r="Z97" s="220"/>
      <c r="AA97" s="44"/>
      <c r="AB97" s="45"/>
      <c r="AC97" s="223">
        <f t="shared" si="13"/>
        <v>10</v>
      </c>
      <c r="AD97" s="76">
        <v>248.98</v>
      </c>
      <c r="AE97" s="67">
        <f t="shared" si="14"/>
        <v>258.98</v>
      </c>
      <c r="AF97" s="44"/>
      <c r="AG97" s="44"/>
      <c r="AH97" s="220"/>
      <c r="AI97" s="220"/>
      <c r="AJ97" s="220"/>
      <c r="AK97" s="220">
        <v>5</v>
      </c>
      <c r="AL97" s="220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>
        <v>5</v>
      </c>
      <c r="AX97" s="220"/>
      <c r="AY97" s="220"/>
      <c r="AZ97" s="220"/>
      <c r="BA97" s="220"/>
      <c r="BB97" s="220"/>
      <c r="BC97" s="220"/>
      <c r="BD97" s="220"/>
      <c r="BE97" s="223">
        <f t="shared" si="15"/>
        <v>10</v>
      </c>
      <c r="BF97" s="81">
        <v>262.85000000000002</v>
      </c>
      <c r="BG97" s="67">
        <f t="shared" si="16"/>
        <v>272.85000000000002</v>
      </c>
      <c r="BH97" s="67">
        <f t="shared" si="17"/>
        <v>258.98</v>
      </c>
      <c r="BI97" s="86">
        <f t="shared" si="18"/>
        <v>531.83000000000004</v>
      </c>
      <c r="BJ97" s="98">
        <v>24</v>
      </c>
    </row>
    <row r="98" spans="1:63" ht="20" customHeight="1" thickBot="1" x14ac:dyDescent="0.2">
      <c r="A98" s="172">
        <v>1811</v>
      </c>
      <c r="B98" s="171" t="s">
        <v>30</v>
      </c>
      <c r="C98" s="121" t="s">
        <v>21</v>
      </c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7"/>
      <c r="O98" s="217"/>
      <c r="P98" s="217"/>
      <c r="Q98" s="217"/>
      <c r="R98" s="217"/>
      <c r="S98" s="217"/>
      <c r="T98" s="217">
        <v>5</v>
      </c>
      <c r="U98" s="217"/>
      <c r="V98" s="217">
        <v>5</v>
      </c>
      <c r="W98" s="217"/>
      <c r="X98" s="217"/>
      <c r="Y98" s="217"/>
      <c r="Z98" s="217"/>
      <c r="AA98" s="46"/>
      <c r="AB98" s="47"/>
      <c r="AC98" s="223">
        <f>SUM(D98:Z98)</f>
        <v>10</v>
      </c>
      <c r="AD98" s="76">
        <v>154.24</v>
      </c>
      <c r="AE98" s="67">
        <f>SUM(AC98:AD98)</f>
        <v>164.24</v>
      </c>
      <c r="AF98" s="44"/>
      <c r="AG98" s="44"/>
      <c r="AH98" s="220"/>
      <c r="AI98" s="220"/>
      <c r="AJ98" s="220"/>
      <c r="AK98" s="220"/>
      <c r="AL98" s="220"/>
      <c r="AM98" s="220"/>
      <c r="AN98" s="220"/>
      <c r="AO98" s="220"/>
      <c r="AP98" s="220"/>
      <c r="AQ98" s="220"/>
      <c r="AR98" s="220"/>
      <c r="AS98" s="220"/>
      <c r="AT98" s="220"/>
      <c r="AU98" s="220"/>
      <c r="AV98" s="220"/>
      <c r="AW98" s="220"/>
      <c r="AX98" s="220"/>
      <c r="AY98" s="220"/>
      <c r="AZ98" s="220"/>
      <c r="BA98" s="220"/>
      <c r="BB98" s="220"/>
      <c r="BC98" s="220"/>
      <c r="BD98" s="220"/>
      <c r="BE98" s="223">
        <f>SUM(AH98:BD98)</f>
        <v>0</v>
      </c>
      <c r="BF98" s="77">
        <v>999</v>
      </c>
      <c r="BG98" s="67">
        <f>SUM(BE98:BF98)</f>
        <v>999</v>
      </c>
      <c r="BH98" s="67">
        <f>SUM(AE98)</f>
        <v>164.24</v>
      </c>
      <c r="BI98" s="86">
        <f>SUM(BG98:BH98)</f>
        <v>1163.24</v>
      </c>
      <c r="BJ98" s="98">
        <v>25</v>
      </c>
    </row>
    <row r="99" spans="1:63" ht="20" customHeight="1" thickTop="1" thickBot="1" x14ac:dyDescent="0.2">
      <c r="A99" s="229">
        <v>5187</v>
      </c>
      <c r="B99" s="230" t="s">
        <v>141</v>
      </c>
      <c r="C99" s="109" t="s">
        <v>142</v>
      </c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115"/>
      <c r="AB99" s="116"/>
      <c r="AC99" s="225">
        <f>SUM(D99:Z99)</f>
        <v>0</v>
      </c>
      <c r="AD99" s="77">
        <v>999</v>
      </c>
      <c r="AE99" s="78">
        <f>SUM(AC99:AD99)</f>
        <v>999</v>
      </c>
      <c r="AF99" s="38"/>
      <c r="AG99" s="38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5">
        <f>SUM(AH99:BD99)</f>
        <v>0</v>
      </c>
      <c r="BF99" s="77">
        <v>999</v>
      </c>
      <c r="BG99" s="78">
        <f>SUM(BE99:BF99)</f>
        <v>999</v>
      </c>
      <c r="BH99" s="78">
        <f>SUM(AE99)</f>
        <v>999</v>
      </c>
      <c r="BI99" s="92">
        <f>SUM(BG99:BH99)</f>
        <v>1998</v>
      </c>
      <c r="BJ99" s="100">
        <v>26</v>
      </c>
    </row>
    <row r="100" spans="1:63" ht="33" customHeight="1" thickTop="1" thickBot="1" x14ac:dyDescent="0.25">
      <c r="A100" s="4"/>
      <c r="B100" s="4"/>
      <c r="C100" s="2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C100" s="82"/>
      <c r="AD100" s="82"/>
      <c r="AE100" s="79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2"/>
      <c r="BF100" s="82"/>
      <c r="BG100" s="79"/>
      <c r="BH100" s="79"/>
      <c r="BI100" s="93"/>
    </row>
    <row r="101" spans="1:63" s="55" customFormat="1" ht="22.5" customHeight="1" thickBot="1" x14ac:dyDescent="0.3">
      <c r="A101" s="57"/>
      <c r="B101" s="52" t="s">
        <v>15</v>
      </c>
      <c r="C101" s="58"/>
      <c r="D101" s="52" t="s">
        <v>7</v>
      </c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3"/>
      <c r="AB101" s="53"/>
      <c r="AC101" s="70"/>
      <c r="AD101" s="70"/>
      <c r="AE101" s="63"/>
      <c r="AF101" s="52"/>
      <c r="AG101" s="52"/>
      <c r="AH101" s="52" t="s">
        <v>8</v>
      </c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70"/>
      <c r="BF101" s="70"/>
      <c r="BG101" s="63"/>
      <c r="BH101" s="63"/>
      <c r="BI101" s="84"/>
      <c r="BJ101" s="96"/>
    </row>
    <row r="102" spans="1:63" ht="93" customHeight="1" thickBot="1" x14ac:dyDescent="0.25">
      <c r="A102" s="22"/>
      <c r="B102" s="56" t="s">
        <v>16</v>
      </c>
      <c r="C102" s="23"/>
      <c r="D102" s="17"/>
      <c r="E102" s="17">
        <v>1</v>
      </c>
      <c r="F102" s="17">
        <v>2</v>
      </c>
      <c r="G102" s="17">
        <v>3</v>
      </c>
      <c r="H102" s="17" t="s">
        <v>133</v>
      </c>
      <c r="I102" s="17" t="s">
        <v>134</v>
      </c>
      <c r="J102" s="17" t="s">
        <v>135</v>
      </c>
      <c r="K102" s="17">
        <v>5</v>
      </c>
      <c r="L102" s="17">
        <v>6</v>
      </c>
      <c r="M102" s="17">
        <v>7</v>
      </c>
      <c r="N102" s="17" t="s">
        <v>132</v>
      </c>
      <c r="O102" s="17" t="s">
        <v>136</v>
      </c>
      <c r="P102" s="17" t="s">
        <v>137</v>
      </c>
      <c r="Q102" s="17" t="s">
        <v>138</v>
      </c>
      <c r="R102" s="17" t="s">
        <v>139</v>
      </c>
      <c r="S102" s="17">
        <v>9</v>
      </c>
      <c r="T102" s="17">
        <v>10</v>
      </c>
      <c r="U102" s="17" t="s">
        <v>194</v>
      </c>
      <c r="V102" s="17" t="s">
        <v>191</v>
      </c>
      <c r="W102" s="17" t="s">
        <v>192</v>
      </c>
      <c r="X102" s="17" t="s">
        <v>193</v>
      </c>
      <c r="Y102" s="17">
        <v>12</v>
      </c>
      <c r="Z102" s="17">
        <v>13</v>
      </c>
      <c r="AA102" s="20" t="s">
        <v>5</v>
      </c>
      <c r="AB102" s="20" t="s">
        <v>6</v>
      </c>
      <c r="AC102" s="71" t="s">
        <v>0</v>
      </c>
      <c r="AD102" s="73" t="s">
        <v>1</v>
      </c>
      <c r="AE102" s="65" t="s">
        <v>4</v>
      </c>
      <c r="AF102" s="21"/>
      <c r="AG102" s="6"/>
      <c r="AH102" s="17"/>
      <c r="AI102" s="17">
        <v>1</v>
      </c>
      <c r="AJ102" s="17">
        <v>2</v>
      </c>
      <c r="AK102" s="17">
        <v>3</v>
      </c>
      <c r="AL102" s="17" t="s">
        <v>133</v>
      </c>
      <c r="AM102" s="17" t="s">
        <v>134</v>
      </c>
      <c r="AN102" s="17" t="s">
        <v>135</v>
      </c>
      <c r="AO102" s="17">
        <v>5</v>
      </c>
      <c r="AP102" s="17">
        <v>6</v>
      </c>
      <c r="AQ102" s="17">
        <v>7</v>
      </c>
      <c r="AR102" s="17" t="s">
        <v>132</v>
      </c>
      <c r="AS102" s="17" t="s">
        <v>136</v>
      </c>
      <c r="AT102" s="17" t="s">
        <v>137</v>
      </c>
      <c r="AU102" s="17" t="s">
        <v>138</v>
      </c>
      <c r="AV102" s="17" t="s">
        <v>139</v>
      </c>
      <c r="AW102" s="17">
        <v>9</v>
      </c>
      <c r="AX102" s="17">
        <v>10</v>
      </c>
      <c r="AY102" s="17" t="s">
        <v>194</v>
      </c>
      <c r="AZ102" s="17" t="s">
        <v>191</v>
      </c>
      <c r="BA102" s="17" t="s">
        <v>192</v>
      </c>
      <c r="BB102" s="17" t="s">
        <v>193</v>
      </c>
      <c r="BC102" s="17">
        <v>12</v>
      </c>
      <c r="BD102" s="17">
        <v>13</v>
      </c>
      <c r="BE102" s="73" t="s">
        <v>9</v>
      </c>
      <c r="BF102" s="73" t="s">
        <v>2</v>
      </c>
      <c r="BG102" s="65" t="s">
        <v>3</v>
      </c>
      <c r="BH102" s="65" t="s">
        <v>4</v>
      </c>
      <c r="BI102" s="85" t="s">
        <v>10</v>
      </c>
      <c r="BJ102" s="97" t="s">
        <v>11</v>
      </c>
    </row>
    <row r="103" spans="1:63" s="6" customFormat="1" ht="18.75" customHeight="1" thickTop="1" x14ac:dyDescent="0.15">
      <c r="A103" s="166">
        <v>4357</v>
      </c>
      <c r="B103" s="167" t="s">
        <v>75</v>
      </c>
      <c r="C103" s="104" t="s">
        <v>76</v>
      </c>
      <c r="D103" s="211"/>
      <c r="E103" s="211"/>
      <c r="F103" s="211"/>
      <c r="G103" s="211"/>
      <c r="H103" s="211"/>
      <c r="I103" s="211"/>
      <c r="J103" s="211"/>
      <c r="K103" s="211"/>
      <c r="L103" s="211"/>
      <c r="M103" s="211"/>
      <c r="N103" s="211"/>
      <c r="O103" s="211"/>
      <c r="P103" s="211"/>
      <c r="Q103" s="211"/>
      <c r="R103" s="211"/>
      <c r="S103" s="211"/>
      <c r="T103" s="211"/>
      <c r="U103" s="211"/>
      <c r="V103" s="211"/>
      <c r="W103" s="211"/>
      <c r="X103" s="211"/>
      <c r="Y103" s="211"/>
      <c r="Z103" s="211"/>
      <c r="AA103" s="36"/>
      <c r="AB103" s="37"/>
      <c r="AC103" s="222">
        <f t="shared" ref="AC103:AC117" si="19">SUM(D103:Z103)</f>
        <v>0</v>
      </c>
      <c r="AD103" s="75">
        <v>152.63999999999999</v>
      </c>
      <c r="AE103" s="66">
        <f t="shared" ref="AE103:AE117" si="20">SUM(AC103:AD103)</f>
        <v>152.63999999999999</v>
      </c>
      <c r="AF103" s="36"/>
      <c r="AG103" s="36"/>
      <c r="AH103" s="211"/>
      <c r="AI103" s="211"/>
      <c r="AJ103" s="211"/>
      <c r="AK103" s="211"/>
      <c r="AL103" s="211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>
        <v>5</v>
      </c>
      <c r="BE103" s="222">
        <f t="shared" ref="BE103:BE117" si="21">SUM(AH103:BD103)</f>
        <v>5</v>
      </c>
      <c r="BF103" s="88">
        <v>146.38</v>
      </c>
      <c r="BG103" s="66">
        <f t="shared" ref="BG103:BG117" si="22">SUM(BE103:BF103)</f>
        <v>151.38</v>
      </c>
      <c r="BH103" s="66">
        <f t="shared" ref="BH103:BH117" si="23">SUM(AE103)</f>
        <v>152.63999999999999</v>
      </c>
      <c r="BI103" s="131">
        <f t="shared" ref="BI103:BI117" si="24">SUM(BG103:BH103)</f>
        <v>304.02</v>
      </c>
      <c r="BJ103" s="132">
        <v>1</v>
      </c>
    </row>
    <row r="104" spans="1:63" s="6" customFormat="1" ht="18.75" customHeight="1" x14ac:dyDescent="0.2">
      <c r="A104" s="164">
        <v>534</v>
      </c>
      <c r="B104" s="168" t="s">
        <v>96</v>
      </c>
      <c r="C104" s="41" t="s">
        <v>34</v>
      </c>
      <c r="D104" s="212"/>
      <c r="E104" s="212"/>
      <c r="F104" s="212"/>
      <c r="G104" s="212"/>
      <c r="H104" s="212"/>
      <c r="I104" s="212"/>
      <c r="J104" s="212"/>
      <c r="K104" s="212">
        <v>5</v>
      </c>
      <c r="L104" s="212"/>
      <c r="M104" s="212"/>
      <c r="N104" s="212"/>
      <c r="O104" s="212"/>
      <c r="P104" s="212"/>
      <c r="Q104" s="212"/>
      <c r="R104" s="212"/>
      <c r="S104" s="212"/>
      <c r="T104" s="212"/>
      <c r="U104" s="212"/>
      <c r="V104" s="212"/>
      <c r="W104" s="212"/>
      <c r="X104" s="212"/>
      <c r="Y104" s="212"/>
      <c r="Z104" s="212"/>
      <c r="AA104" s="48"/>
      <c r="AB104" s="49"/>
      <c r="AC104" s="223">
        <f t="shared" si="19"/>
        <v>5</v>
      </c>
      <c r="AD104" s="76">
        <v>157.41</v>
      </c>
      <c r="AE104" s="67">
        <f t="shared" si="20"/>
        <v>162.41</v>
      </c>
      <c r="AF104" s="29"/>
      <c r="AG104" s="29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23">
        <f t="shared" si="21"/>
        <v>0</v>
      </c>
      <c r="BF104" s="133">
        <v>152.72999999999999</v>
      </c>
      <c r="BG104" s="67">
        <f t="shared" si="22"/>
        <v>152.72999999999999</v>
      </c>
      <c r="BH104" s="67">
        <f t="shared" si="23"/>
        <v>162.41</v>
      </c>
      <c r="BI104" s="86">
        <f t="shared" si="24"/>
        <v>315.14</v>
      </c>
      <c r="BJ104" s="134">
        <v>2</v>
      </c>
      <c r="BK104" s="50"/>
    </row>
    <row r="105" spans="1:63" s="6" customFormat="1" ht="18.75" customHeight="1" x14ac:dyDescent="0.2">
      <c r="A105" s="164" t="s">
        <v>174</v>
      </c>
      <c r="B105" s="168" t="s">
        <v>175</v>
      </c>
      <c r="C105" s="122" t="s">
        <v>176</v>
      </c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>
        <v>5</v>
      </c>
      <c r="T105" s="213"/>
      <c r="U105" s="213"/>
      <c r="V105" s="213"/>
      <c r="W105" s="213"/>
      <c r="X105" s="213"/>
      <c r="Y105" s="213"/>
      <c r="Z105" s="213">
        <v>5</v>
      </c>
      <c r="AA105" s="29"/>
      <c r="AB105" s="30"/>
      <c r="AC105" s="223">
        <f t="shared" si="19"/>
        <v>10</v>
      </c>
      <c r="AD105" s="76">
        <v>153.99</v>
      </c>
      <c r="AE105" s="67">
        <f t="shared" si="20"/>
        <v>163.99</v>
      </c>
      <c r="AF105" s="29"/>
      <c r="AG105" s="29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>
        <v>5</v>
      </c>
      <c r="BE105" s="223">
        <f t="shared" si="21"/>
        <v>5</v>
      </c>
      <c r="BF105" s="89">
        <v>153.44</v>
      </c>
      <c r="BG105" s="80">
        <f t="shared" si="22"/>
        <v>158.44</v>
      </c>
      <c r="BH105" s="80">
        <f t="shared" si="23"/>
        <v>163.99</v>
      </c>
      <c r="BI105" s="94">
        <f t="shared" si="24"/>
        <v>322.43</v>
      </c>
      <c r="BJ105" s="134">
        <v>3</v>
      </c>
      <c r="BK105" s="50"/>
    </row>
    <row r="106" spans="1:63" s="6" customFormat="1" ht="18.75" customHeight="1" x14ac:dyDescent="0.15">
      <c r="A106" s="169">
        <v>4638</v>
      </c>
      <c r="B106" s="170" t="s">
        <v>173</v>
      </c>
      <c r="C106" s="120" t="s">
        <v>51</v>
      </c>
      <c r="D106" s="213"/>
      <c r="E106" s="213"/>
      <c r="F106" s="213"/>
      <c r="G106" s="213"/>
      <c r="H106" s="213"/>
      <c r="I106" s="213"/>
      <c r="J106" s="213"/>
      <c r="K106" s="213"/>
      <c r="L106" s="213">
        <v>5</v>
      </c>
      <c r="M106" s="213"/>
      <c r="N106" s="213"/>
      <c r="O106" s="213"/>
      <c r="P106" s="213"/>
      <c r="Q106" s="213"/>
      <c r="R106" s="213"/>
      <c r="S106" s="213">
        <v>5</v>
      </c>
      <c r="T106" s="213">
        <v>5</v>
      </c>
      <c r="U106" s="213"/>
      <c r="V106" s="213"/>
      <c r="W106" s="213"/>
      <c r="X106" s="213"/>
      <c r="Y106" s="213">
        <v>5</v>
      </c>
      <c r="Z106" s="213"/>
      <c r="AA106" s="29"/>
      <c r="AB106" s="30"/>
      <c r="AC106" s="223">
        <f t="shared" si="19"/>
        <v>20</v>
      </c>
      <c r="AD106" s="76">
        <v>145.76</v>
      </c>
      <c r="AE106" s="67">
        <f t="shared" si="20"/>
        <v>165.76</v>
      </c>
      <c r="AF106" s="29"/>
      <c r="AG106" s="29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>
        <v>5</v>
      </c>
      <c r="AS106" s="213"/>
      <c r="AT106" s="213"/>
      <c r="AU106" s="213"/>
      <c r="AV106" s="213"/>
      <c r="AW106" s="213">
        <v>5</v>
      </c>
      <c r="AX106" s="213"/>
      <c r="AY106" s="213"/>
      <c r="AZ106" s="213"/>
      <c r="BA106" s="213"/>
      <c r="BB106" s="213"/>
      <c r="BC106" s="213"/>
      <c r="BD106" s="213"/>
      <c r="BE106" s="223">
        <f t="shared" si="21"/>
        <v>10</v>
      </c>
      <c r="BF106" s="89">
        <v>147.68</v>
      </c>
      <c r="BG106" s="67">
        <f t="shared" si="22"/>
        <v>157.68</v>
      </c>
      <c r="BH106" s="67">
        <f t="shared" si="23"/>
        <v>165.76</v>
      </c>
      <c r="BI106" s="86">
        <f t="shared" si="24"/>
        <v>323.44</v>
      </c>
      <c r="BJ106" s="134">
        <v>4</v>
      </c>
    </row>
    <row r="107" spans="1:63" s="6" customFormat="1" ht="18.75" customHeight="1" x14ac:dyDescent="0.15">
      <c r="A107" s="164">
        <v>123</v>
      </c>
      <c r="B107" s="165" t="s">
        <v>208</v>
      </c>
      <c r="C107" s="41" t="s">
        <v>209</v>
      </c>
      <c r="D107" s="214"/>
      <c r="E107" s="214"/>
      <c r="F107" s="214"/>
      <c r="G107" s="214"/>
      <c r="H107" s="214"/>
      <c r="I107" s="214"/>
      <c r="J107" s="214"/>
      <c r="K107" s="214"/>
      <c r="L107" s="214"/>
      <c r="M107" s="214">
        <v>5</v>
      </c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  <c r="Y107" s="214"/>
      <c r="Z107" s="214"/>
      <c r="AA107" s="26"/>
      <c r="AB107" s="27"/>
      <c r="AC107" s="223">
        <f t="shared" si="19"/>
        <v>5</v>
      </c>
      <c r="AD107" s="76">
        <v>167.74</v>
      </c>
      <c r="AE107" s="67">
        <f t="shared" si="20"/>
        <v>172.74</v>
      </c>
      <c r="AF107" s="26"/>
      <c r="AG107" s="26"/>
      <c r="AH107" s="214"/>
      <c r="AI107" s="214"/>
      <c r="AJ107" s="214"/>
      <c r="AK107" s="214"/>
      <c r="AL107" s="214"/>
      <c r="AM107" s="214"/>
      <c r="AN107" s="214"/>
      <c r="AO107" s="214"/>
      <c r="AP107" s="214">
        <v>5</v>
      </c>
      <c r="AQ107" s="214"/>
      <c r="AR107" s="214"/>
      <c r="AS107" s="214"/>
      <c r="AT107" s="214"/>
      <c r="AU107" s="214"/>
      <c r="AV107" s="214"/>
      <c r="AW107" s="214"/>
      <c r="AX107" s="214"/>
      <c r="AY107" s="214"/>
      <c r="AZ107" s="214"/>
      <c r="BA107" s="214"/>
      <c r="BB107" s="214"/>
      <c r="BC107" s="214"/>
      <c r="BD107" s="214">
        <v>5</v>
      </c>
      <c r="BE107" s="223">
        <f t="shared" si="21"/>
        <v>10</v>
      </c>
      <c r="BF107" s="81">
        <v>164.91</v>
      </c>
      <c r="BG107" s="67">
        <f t="shared" si="22"/>
        <v>174.91</v>
      </c>
      <c r="BH107" s="67">
        <f t="shared" si="23"/>
        <v>172.74</v>
      </c>
      <c r="BI107" s="86">
        <f t="shared" si="24"/>
        <v>347.65</v>
      </c>
      <c r="BJ107" s="98">
        <v>5</v>
      </c>
    </row>
    <row r="108" spans="1:63" s="6" customFormat="1" ht="18.75" customHeight="1" x14ac:dyDescent="0.15">
      <c r="A108" s="164">
        <v>1907</v>
      </c>
      <c r="B108" s="165" t="s">
        <v>197</v>
      </c>
      <c r="C108" s="40" t="s">
        <v>198</v>
      </c>
      <c r="D108" s="214"/>
      <c r="E108" s="214"/>
      <c r="F108" s="214"/>
      <c r="G108" s="214"/>
      <c r="H108" s="214"/>
      <c r="I108" s="214"/>
      <c r="J108" s="214"/>
      <c r="K108" s="214"/>
      <c r="L108" s="214">
        <v>5</v>
      </c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4"/>
      <c r="Z108" s="214"/>
      <c r="AA108" s="26"/>
      <c r="AB108" s="27"/>
      <c r="AC108" s="223">
        <f t="shared" si="19"/>
        <v>5</v>
      </c>
      <c r="AD108" s="76">
        <v>179.86</v>
      </c>
      <c r="AE108" s="67">
        <f t="shared" si="20"/>
        <v>184.86</v>
      </c>
      <c r="AF108" s="26"/>
      <c r="AG108" s="26"/>
      <c r="AH108" s="214"/>
      <c r="AI108" s="214"/>
      <c r="AJ108" s="214"/>
      <c r="AK108" s="214"/>
      <c r="AL108" s="214"/>
      <c r="AM108" s="214"/>
      <c r="AN108" s="214"/>
      <c r="AO108" s="214"/>
      <c r="AP108" s="214"/>
      <c r="AQ108" s="214"/>
      <c r="AR108" s="214"/>
      <c r="AS108" s="214"/>
      <c r="AT108" s="214">
        <v>5</v>
      </c>
      <c r="AU108" s="214"/>
      <c r="AV108" s="214"/>
      <c r="AW108" s="214"/>
      <c r="AX108" s="214"/>
      <c r="AY108" s="214"/>
      <c r="AZ108" s="214"/>
      <c r="BA108" s="214"/>
      <c r="BB108" s="214"/>
      <c r="BC108" s="214"/>
      <c r="BD108" s="214"/>
      <c r="BE108" s="223">
        <f t="shared" si="21"/>
        <v>5</v>
      </c>
      <c r="BF108" s="76">
        <v>168.6</v>
      </c>
      <c r="BG108" s="67">
        <f t="shared" si="22"/>
        <v>173.6</v>
      </c>
      <c r="BH108" s="67">
        <f t="shared" si="23"/>
        <v>184.86</v>
      </c>
      <c r="BI108" s="86">
        <f t="shared" si="24"/>
        <v>358.46000000000004</v>
      </c>
      <c r="BJ108" s="98">
        <v>6</v>
      </c>
    </row>
    <row r="109" spans="1:63" s="6" customFormat="1" ht="18.75" customHeight="1" x14ac:dyDescent="0.15">
      <c r="A109" s="164" t="s">
        <v>182</v>
      </c>
      <c r="B109" s="171" t="s">
        <v>183</v>
      </c>
      <c r="C109" s="121" t="s">
        <v>144</v>
      </c>
      <c r="D109" s="214"/>
      <c r="E109" s="214"/>
      <c r="F109" s="214"/>
      <c r="G109" s="214"/>
      <c r="H109" s="214"/>
      <c r="I109" s="214"/>
      <c r="J109" s="214"/>
      <c r="K109" s="214"/>
      <c r="L109" s="214"/>
      <c r="M109" s="214"/>
      <c r="N109" s="214"/>
      <c r="O109" s="214"/>
      <c r="P109" s="214"/>
      <c r="Q109" s="214"/>
      <c r="R109" s="214"/>
      <c r="S109" s="214"/>
      <c r="T109" s="214">
        <v>5</v>
      </c>
      <c r="U109" s="214"/>
      <c r="V109" s="214"/>
      <c r="W109" s="214"/>
      <c r="X109" s="214"/>
      <c r="Y109" s="214"/>
      <c r="Z109" s="214"/>
      <c r="AA109" s="26"/>
      <c r="AB109" s="27"/>
      <c r="AC109" s="223">
        <f t="shared" si="19"/>
        <v>5</v>
      </c>
      <c r="AD109" s="76">
        <v>181.7</v>
      </c>
      <c r="AE109" s="67">
        <f t="shared" si="20"/>
        <v>186.7</v>
      </c>
      <c r="AF109" s="26"/>
      <c r="AG109" s="26"/>
      <c r="AH109" s="214"/>
      <c r="AI109" s="214"/>
      <c r="AJ109" s="214"/>
      <c r="AK109" s="214"/>
      <c r="AL109" s="214"/>
      <c r="AM109" s="214"/>
      <c r="AN109" s="214"/>
      <c r="AO109" s="214"/>
      <c r="AP109" s="214"/>
      <c r="AQ109" s="214"/>
      <c r="AR109" s="214"/>
      <c r="AS109" s="214"/>
      <c r="AT109" s="214"/>
      <c r="AU109" s="214"/>
      <c r="AV109" s="214"/>
      <c r="AW109" s="214"/>
      <c r="AX109" s="214"/>
      <c r="AY109" s="214"/>
      <c r="AZ109" s="214"/>
      <c r="BA109" s="214"/>
      <c r="BB109" s="214"/>
      <c r="BC109" s="214"/>
      <c r="BD109" s="214"/>
      <c r="BE109" s="223">
        <f t="shared" si="21"/>
        <v>0</v>
      </c>
      <c r="BF109" s="76">
        <v>176.96</v>
      </c>
      <c r="BG109" s="67">
        <f t="shared" si="22"/>
        <v>176.96</v>
      </c>
      <c r="BH109" s="67">
        <f t="shared" si="23"/>
        <v>186.7</v>
      </c>
      <c r="BI109" s="86">
        <f t="shared" si="24"/>
        <v>363.65999999999997</v>
      </c>
      <c r="BJ109" s="98">
        <v>7</v>
      </c>
    </row>
    <row r="110" spans="1:63" s="6" customFormat="1" ht="18.75" customHeight="1" x14ac:dyDescent="0.15">
      <c r="A110" s="164">
        <v>40</v>
      </c>
      <c r="B110" s="165" t="s">
        <v>32</v>
      </c>
      <c r="C110" s="41" t="s">
        <v>33</v>
      </c>
      <c r="D110" s="214"/>
      <c r="E110" s="214"/>
      <c r="F110" s="214"/>
      <c r="G110" s="214"/>
      <c r="H110" s="214"/>
      <c r="I110" s="214"/>
      <c r="J110" s="214"/>
      <c r="K110" s="214"/>
      <c r="L110" s="214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4"/>
      <c r="Z110" s="214"/>
      <c r="AA110" s="26"/>
      <c r="AB110" s="27"/>
      <c r="AC110" s="223">
        <f t="shared" si="19"/>
        <v>0</v>
      </c>
      <c r="AD110" s="76">
        <v>186.51</v>
      </c>
      <c r="AE110" s="67">
        <f t="shared" si="20"/>
        <v>186.51</v>
      </c>
      <c r="AF110" s="26"/>
      <c r="AG110" s="26"/>
      <c r="AH110" s="214"/>
      <c r="AI110" s="214"/>
      <c r="AJ110" s="214"/>
      <c r="AK110" s="214"/>
      <c r="AL110" s="214"/>
      <c r="AM110" s="214"/>
      <c r="AN110" s="214"/>
      <c r="AO110" s="214"/>
      <c r="AP110" s="214">
        <v>5</v>
      </c>
      <c r="AQ110" s="214"/>
      <c r="AR110" s="214"/>
      <c r="AS110" s="214"/>
      <c r="AT110" s="214"/>
      <c r="AU110" s="214"/>
      <c r="AV110" s="214"/>
      <c r="AW110" s="214"/>
      <c r="AX110" s="214"/>
      <c r="AY110" s="214"/>
      <c r="AZ110" s="214"/>
      <c r="BA110" s="214"/>
      <c r="BB110" s="214"/>
      <c r="BC110" s="214"/>
      <c r="BD110" s="214"/>
      <c r="BE110" s="223">
        <f t="shared" si="21"/>
        <v>5</v>
      </c>
      <c r="BF110" s="81">
        <v>176.29</v>
      </c>
      <c r="BG110" s="67">
        <f t="shared" si="22"/>
        <v>181.29</v>
      </c>
      <c r="BH110" s="67">
        <f t="shared" si="23"/>
        <v>186.51</v>
      </c>
      <c r="BI110" s="86">
        <f t="shared" si="24"/>
        <v>367.79999999999995</v>
      </c>
      <c r="BJ110" s="98">
        <v>8</v>
      </c>
    </row>
    <row r="111" spans="1:63" s="6" customFormat="1" ht="18.75" customHeight="1" x14ac:dyDescent="0.15">
      <c r="A111" s="164" t="s">
        <v>172</v>
      </c>
      <c r="B111" s="165" t="s">
        <v>97</v>
      </c>
      <c r="C111" s="41" t="s">
        <v>61</v>
      </c>
      <c r="D111" s="215"/>
      <c r="E111" s="215"/>
      <c r="F111" s="215"/>
      <c r="G111" s="215"/>
      <c r="H111" s="215"/>
      <c r="I111" s="215"/>
      <c r="J111" s="215"/>
      <c r="K111" s="215"/>
      <c r="L111" s="215">
        <v>5</v>
      </c>
      <c r="M111" s="215"/>
      <c r="N111" s="215"/>
      <c r="O111" s="215"/>
      <c r="P111" s="215"/>
      <c r="Q111" s="215"/>
      <c r="R111" s="215"/>
      <c r="S111" s="215"/>
      <c r="T111" s="215"/>
      <c r="U111" s="215"/>
      <c r="V111" s="215"/>
      <c r="W111" s="215"/>
      <c r="X111" s="215"/>
      <c r="Y111" s="215"/>
      <c r="Z111" s="215"/>
      <c r="AA111" s="13"/>
      <c r="AB111" s="14"/>
      <c r="AC111" s="223">
        <f t="shared" si="19"/>
        <v>5</v>
      </c>
      <c r="AD111" s="76">
        <v>187.42</v>
      </c>
      <c r="AE111" s="67">
        <f t="shared" si="20"/>
        <v>192.42</v>
      </c>
      <c r="AF111" s="26"/>
      <c r="AG111" s="26"/>
      <c r="AH111" s="214"/>
      <c r="AI111" s="214"/>
      <c r="AJ111" s="214"/>
      <c r="AK111" s="214"/>
      <c r="AL111" s="214"/>
      <c r="AM111" s="214"/>
      <c r="AN111" s="214"/>
      <c r="AO111" s="214"/>
      <c r="AP111" s="214"/>
      <c r="AQ111" s="214"/>
      <c r="AR111" s="214"/>
      <c r="AS111" s="214"/>
      <c r="AT111" s="214"/>
      <c r="AU111" s="214"/>
      <c r="AV111" s="214"/>
      <c r="AW111" s="214"/>
      <c r="AX111" s="214"/>
      <c r="AY111" s="214"/>
      <c r="AZ111" s="214"/>
      <c r="BA111" s="214"/>
      <c r="BB111" s="214"/>
      <c r="BC111" s="214"/>
      <c r="BD111" s="214">
        <v>5</v>
      </c>
      <c r="BE111" s="223">
        <f t="shared" si="21"/>
        <v>5</v>
      </c>
      <c r="BF111" s="76">
        <v>183.88</v>
      </c>
      <c r="BG111" s="67">
        <f t="shared" si="22"/>
        <v>188.88</v>
      </c>
      <c r="BH111" s="67">
        <f t="shared" si="23"/>
        <v>192.42</v>
      </c>
      <c r="BI111" s="86">
        <f t="shared" si="24"/>
        <v>381.29999999999995</v>
      </c>
      <c r="BJ111" s="98">
        <v>9</v>
      </c>
    </row>
    <row r="112" spans="1:63" s="6" customFormat="1" ht="18.75" customHeight="1" x14ac:dyDescent="0.15">
      <c r="A112" s="164">
        <v>3765</v>
      </c>
      <c r="B112" s="165" t="s">
        <v>206</v>
      </c>
      <c r="C112" s="111" t="s">
        <v>152</v>
      </c>
      <c r="D112" s="214"/>
      <c r="E112" s="214"/>
      <c r="F112" s="214"/>
      <c r="G112" s="214"/>
      <c r="H112" s="214"/>
      <c r="I112" s="214"/>
      <c r="J112" s="214"/>
      <c r="K112" s="214"/>
      <c r="L112" s="214"/>
      <c r="M112" s="214"/>
      <c r="N112" s="214"/>
      <c r="O112" s="214"/>
      <c r="P112" s="214"/>
      <c r="Q112" s="214"/>
      <c r="R112" s="214"/>
      <c r="S112" s="214"/>
      <c r="T112" s="214">
        <v>10</v>
      </c>
      <c r="U112" s="214"/>
      <c r="V112" s="214"/>
      <c r="W112" s="214"/>
      <c r="X112" s="214"/>
      <c r="Y112" s="214"/>
      <c r="Z112" s="214"/>
      <c r="AA112" s="26"/>
      <c r="AB112" s="27"/>
      <c r="AC112" s="223">
        <f t="shared" si="19"/>
        <v>10</v>
      </c>
      <c r="AD112" s="81">
        <v>205.27</v>
      </c>
      <c r="AE112" s="67">
        <f t="shared" si="20"/>
        <v>215.27</v>
      </c>
      <c r="AF112" s="26"/>
      <c r="AG112" s="26"/>
      <c r="AH112" s="214"/>
      <c r="AI112" s="214"/>
      <c r="AJ112" s="214"/>
      <c r="AK112" s="214"/>
      <c r="AL112" s="214"/>
      <c r="AM112" s="214"/>
      <c r="AN112" s="214"/>
      <c r="AO112" s="214"/>
      <c r="AP112" s="214"/>
      <c r="AQ112" s="214"/>
      <c r="AR112" s="214"/>
      <c r="AS112" s="214"/>
      <c r="AT112" s="214"/>
      <c r="AU112" s="214"/>
      <c r="AV112" s="214"/>
      <c r="AW112" s="214"/>
      <c r="AX112" s="214"/>
      <c r="AY112" s="214"/>
      <c r="AZ112" s="214"/>
      <c r="BA112" s="214">
        <v>5</v>
      </c>
      <c r="BB112" s="214"/>
      <c r="BC112" s="214"/>
      <c r="BD112" s="214"/>
      <c r="BE112" s="223">
        <f t="shared" si="21"/>
        <v>5</v>
      </c>
      <c r="BF112" s="81">
        <v>184.73</v>
      </c>
      <c r="BG112" s="67">
        <f t="shared" si="22"/>
        <v>189.73</v>
      </c>
      <c r="BH112" s="67">
        <f t="shared" si="23"/>
        <v>215.27</v>
      </c>
      <c r="BI112" s="86">
        <f t="shared" si="24"/>
        <v>405</v>
      </c>
      <c r="BJ112" s="98">
        <v>10</v>
      </c>
    </row>
    <row r="113" spans="1:63" s="6" customFormat="1" ht="18.75" customHeight="1" x14ac:dyDescent="0.15">
      <c r="A113" s="164">
        <v>28</v>
      </c>
      <c r="B113" s="165" t="s">
        <v>207</v>
      </c>
      <c r="C113" s="41" t="s">
        <v>54</v>
      </c>
      <c r="D113" s="214"/>
      <c r="E113" s="214"/>
      <c r="F113" s="214"/>
      <c r="G113" s="214"/>
      <c r="H113" s="214"/>
      <c r="I113" s="214"/>
      <c r="J113" s="214"/>
      <c r="K113" s="214"/>
      <c r="L113" s="214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  <c r="Y113" s="214"/>
      <c r="Z113" s="214"/>
      <c r="AA113" s="26"/>
      <c r="AB113" s="27"/>
      <c r="AC113" s="223">
        <f t="shared" si="19"/>
        <v>0</v>
      </c>
      <c r="AD113" s="76">
        <v>217.97</v>
      </c>
      <c r="AE113" s="67">
        <f t="shared" si="20"/>
        <v>217.97</v>
      </c>
      <c r="AF113" s="26"/>
      <c r="AG113" s="26"/>
      <c r="AH113" s="214"/>
      <c r="AI113" s="214"/>
      <c r="AJ113" s="214"/>
      <c r="AK113" s="214"/>
      <c r="AL113" s="214"/>
      <c r="AM113" s="214"/>
      <c r="AN113" s="214"/>
      <c r="AO113" s="214"/>
      <c r="AP113" s="214"/>
      <c r="AQ113" s="214"/>
      <c r="AR113" s="214"/>
      <c r="AS113" s="214"/>
      <c r="AT113" s="214"/>
      <c r="AU113" s="214"/>
      <c r="AV113" s="214"/>
      <c r="AW113" s="214"/>
      <c r="AX113" s="214"/>
      <c r="AY113" s="214"/>
      <c r="AZ113" s="214"/>
      <c r="BA113" s="214"/>
      <c r="BB113" s="214"/>
      <c r="BC113" s="214"/>
      <c r="BD113" s="214"/>
      <c r="BE113" s="223">
        <f t="shared" si="21"/>
        <v>0</v>
      </c>
      <c r="BF113" s="81">
        <v>211.24</v>
      </c>
      <c r="BG113" s="67">
        <f t="shared" si="22"/>
        <v>211.24</v>
      </c>
      <c r="BH113" s="67">
        <f t="shared" si="23"/>
        <v>217.97</v>
      </c>
      <c r="BI113" s="86">
        <f t="shared" si="24"/>
        <v>429.21000000000004</v>
      </c>
      <c r="BJ113" s="98">
        <v>11</v>
      </c>
    </row>
    <row r="114" spans="1:63" s="6" customFormat="1" ht="18.75" customHeight="1" x14ac:dyDescent="0.15">
      <c r="A114" s="164" t="s">
        <v>179</v>
      </c>
      <c r="B114" s="168" t="s">
        <v>180</v>
      </c>
      <c r="C114" s="41" t="s">
        <v>181</v>
      </c>
      <c r="D114" s="214"/>
      <c r="E114" s="214"/>
      <c r="F114" s="214"/>
      <c r="G114" s="214"/>
      <c r="H114" s="214"/>
      <c r="I114" s="214"/>
      <c r="J114" s="214"/>
      <c r="K114" s="214"/>
      <c r="L114" s="214">
        <v>5</v>
      </c>
      <c r="M114" s="214">
        <v>5</v>
      </c>
      <c r="N114" s="214"/>
      <c r="O114" s="214"/>
      <c r="P114" s="214"/>
      <c r="Q114" s="214"/>
      <c r="R114" s="214"/>
      <c r="S114" s="214">
        <v>5</v>
      </c>
      <c r="T114" s="214">
        <v>10</v>
      </c>
      <c r="U114" s="214"/>
      <c r="V114" s="214"/>
      <c r="W114" s="214"/>
      <c r="X114" s="214"/>
      <c r="Y114" s="214"/>
      <c r="Z114" s="214"/>
      <c r="AA114" s="26"/>
      <c r="AB114" s="27"/>
      <c r="AC114" s="223">
        <f t="shared" si="19"/>
        <v>25</v>
      </c>
      <c r="AD114" s="76">
        <v>179.87</v>
      </c>
      <c r="AE114" s="67">
        <f t="shared" si="20"/>
        <v>204.87</v>
      </c>
      <c r="AF114" s="26"/>
      <c r="AG114" s="26"/>
      <c r="AH114" s="214"/>
      <c r="AI114" s="214"/>
      <c r="AJ114" s="214"/>
      <c r="AK114" s="214"/>
      <c r="AL114" s="214"/>
      <c r="AM114" s="214"/>
      <c r="AN114" s="214"/>
      <c r="AO114" s="214">
        <v>5</v>
      </c>
      <c r="AP114" s="214"/>
      <c r="AQ114" s="214"/>
      <c r="AR114" s="214"/>
      <c r="AS114" s="214"/>
      <c r="AT114" s="214"/>
      <c r="AU114" s="214"/>
      <c r="AV114" s="214"/>
      <c r="AW114" s="214">
        <v>5</v>
      </c>
      <c r="AX114" s="214"/>
      <c r="AY114" s="214"/>
      <c r="AZ114" s="214">
        <v>20</v>
      </c>
      <c r="BA114" s="214"/>
      <c r="BB114" s="214"/>
      <c r="BC114" s="214"/>
      <c r="BD114" s="214"/>
      <c r="BE114" s="223">
        <f t="shared" si="21"/>
        <v>30</v>
      </c>
      <c r="BF114" s="76">
        <v>262.49</v>
      </c>
      <c r="BG114" s="67">
        <f t="shared" si="22"/>
        <v>292.49</v>
      </c>
      <c r="BH114" s="67">
        <f t="shared" si="23"/>
        <v>204.87</v>
      </c>
      <c r="BI114" s="86">
        <f t="shared" si="24"/>
        <v>497.36</v>
      </c>
      <c r="BJ114" s="98">
        <v>12</v>
      </c>
    </row>
    <row r="115" spans="1:63" s="6" customFormat="1" ht="18.75" customHeight="1" x14ac:dyDescent="0.15">
      <c r="A115" s="172">
        <v>221</v>
      </c>
      <c r="B115" s="171" t="s">
        <v>177</v>
      </c>
      <c r="C115" s="121" t="s">
        <v>178</v>
      </c>
      <c r="D115" s="214"/>
      <c r="E115" s="214"/>
      <c r="F115" s="214"/>
      <c r="G115" s="214"/>
      <c r="H115" s="214"/>
      <c r="I115" s="214"/>
      <c r="J115" s="214"/>
      <c r="K115" s="214"/>
      <c r="L115" s="214"/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  <c r="Y115" s="214"/>
      <c r="Z115" s="214"/>
      <c r="AA115" s="26"/>
      <c r="AB115" s="27"/>
      <c r="AC115" s="223">
        <f t="shared" si="19"/>
        <v>0</v>
      </c>
      <c r="AD115" s="226">
        <v>999</v>
      </c>
      <c r="AE115" s="67">
        <f t="shared" si="20"/>
        <v>999</v>
      </c>
      <c r="AF115" s="26"/>
      <c r="AG115" s="26"/>
      <c r="AH115" s="214"/>
      <c r="AI115" s="214"/>
      <c r="AJ115" s="214"/>
      <c r="AK115" s="214"/>
      <c r="AL115" s="214"/>
      <c r="AM115" s="214"/>
      <c r="AN115" s="214"/>
      <c r="AO115" s="214"/>
      <c r="AP115" s="214"/>
      <c r="AQ115" s="214"/>
      <c r="AR115" s="214"/>
      <c r="AS115" s="214"/>
      <c r="AT115" s="214"/>
      <c r="AU115" s="214"/>
      <c r="AV115" s="214"/>
      <c r="AW115" s="214"/>
      <c r="AX115" s="214"/>
      <c r="AY115" s="214"/>
      <c r="AZ115" s="214"/>
      <c r="BA115" s="214"/>
      <c r="BB115" s="214"/>
      <c r="BC115" s="214"/>
      <c r="BD115" s="214"/>
      <c r="BE115" s="223">
        <f t="shared" si="21"/>
        <v>0</v>
      </c>
      <c r="BF115" s="81">
        <v>999</v>
      </c>
      <c r="BG115" s="67">
        <f t="shared" si="22"/>
        <v>999</v>
      </c>
      <c r="BH115" s="67">
        <f t="shared" si="23"/>
        <v>999</v>
      </c>
      <c r="BI115" s="86">
        <f t="shared" si="24"/>
        <v>1998</v>
      </c>
      <c r="BJ115" s="98">
        <v>13</v>
      </c>
    </row>
    <row r="116" spans="1:63" s="6" customFormat="1" ht="18.75" customHeight="1" x14ac:dyDescent="0.15">
      <c r="A116" s="164">
        <v>4879</v>
      </c>
      <c r="B116" s="186" t="s">
        <v>43</v>
      </c>
      <c r="C116" s="118" t="s">
        <v>24</v>
      </c>
      <c r="D116" s="214"/>
      <c r="E116" s="214"/>
      <c r="F116" s="214"/>
      <c r="G116" s="214"/>
      <c r="H116" s="214"/>
      <c r="I116" s="214"/>
      <c r="J116" s="214"/>
      <c r="K116" s="214"/>
      <c r="L116" s="214"/>
      <c r="M116" s="214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  <c r="X116" s="214"/>
      <c r="Y116" s="214"/>
      <c r="Z116" s="214"/>
      <c r="AA116" s="26"/>
      <c r="AB116" s="27"/>
      <c r="AC116" s="223">
        <f t="shared" si="19"/>
        <v>0</v>
      </c>
      <c r="AD116" s="226">
        <v>999</v>
      </c>
      <c r="AE116" s="67">
        <f t="shared" si="20"/>
        <v>999</v>
      </c>
      <c r="AF116" s="26"/>
      <c r="AG116" s="26"/>
      <c r="AH116" s="214"/>
      <c r="AI116" s="214"/>
      <c r="AJ116" s="214"/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23">
        <f t="shared" si="21"/>
        <v>0</v>
      </c>
      <c r="BF116" s="81">
        <v>999</v>
      </c>
      <c r="BG116" s="67">
        <f t="shared" si="22"/>
        <v>999</v>
      </c>
      <c r="BH116" s="67">
        <f t="shared" si="23"/>
        <v>999</v>
      </c>
      <c r="BI116" s="86">
        <f t="shared" si="24"/>
        <v>1998</v>
      </c>
      <c r="BJ116" s="98">
        <v>14</v>
      </c>
    </row>
    <row r="117" spans="1:63" s="6" customFormat="1" ht="18.75" customHeight="1" thickBot="1" x14ac:dyDescent="0.2">
      <c r="A117" s="231">
        <v>1689</v>
      </c>
      <c r="B117" s="230" t="s">
        <v>79</v>
      </c>
      <c r="C117" s="109" t="s">
        <v>184</v>
      </c>
      <c r="D117" s="221"/>
      <c r="E117" s="221"/>
      <c r="F117" s="221"/>
      <c r="G117" s="221"/>
      <c r="H117" s="221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  <c r="Y117" s="221"/>
      <c r="Z117" s="221"/>
      <c r="AA117" s="38"/>
      <c r="AB117" s="39"/>
      <c r="AC117" s="225">
        <f t="shared" si="19"/>
        <v>0</v>
      </c>
      <c r="AD117" s="232">
        <v>999</v>
      </c>
      <c r="AE117" s="78">
        <f t="shared" si="20"/>
        <v>999</v>
      </c>
      <c r="AF117" s="38"/>
      <c r="AG117" s="38"/>
      <c r="AH117" s="221"/>
      <c r="AI117" s="221"/>
      <c r="AJ117" s="221"/>
      <c r="AK117" s="221"/>
      <c r="AL117" s="221"/>
      <c r="AM117" s="221"/>
      <c r="AN117" s="221"/>
      <c r="AO117" s="221"/>
      <c r="AP117" s="221"/>
      <c r="AQ117" s="221"/>
      <c r="AR117" s="221"/>
      <c r="AS117" s="221"/>
      <c r="AT117" s="221"/>
      <c r="AU117" s="221"/>
      <c r="AV117" s="221"/>
      <c r="AW117" s="221"/>
      <c r="AX117" s="221"/>
      <c r="AY117" s="221"/>
      <c r="AZ117" s="221"/>
      <c r="BA117" s="221"/>
      <c r="BB117" s="221"/>
      <c r="BC117" s="221"/>
      <c r="BD117" s="221"/>
      <c r="BE117" s="225">
        <f t="shared" si="21"/>
        <v>0</v>
      </c>
      <c r="BF117" s="110">
        <v>999</v>
      </c>
      <c r="BG117" s="78">
        <f t="shared" si="22"/>
        <v>999</v>
      </c>
      <c r="BH117" s="78">
        <f t="shared" si="23"/>
        <v>999</v>
      </c>
      <c r="BI117" s="92">
        <f t="shared" si="24"/>
        <v>1998</v>
      </c>
      <c r="BJ117" s="100">
        <v>15</v>
      </c>
    </row>
    <row r="118" spans="1:63" ht="33.75" customHeight="1" thickTop="1" thickBot="1" x14ac:dyDescent="0.25">
      <c r="B118" s="11"/>
      <c r="C118" s="11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C118" s="82"/>
      <c r="AD118" s="82"/>
      <c r="AE118" s="79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2"/>
      <c r="BF118" s="82"/>
      <c r="BG118" s="79"/>
      <c r="BH118" s="79"/>
      <c r="BI118" s="93"/>
    </row>
    <row r="119" spans="1:63" s="55" customFormat="1" ht="18.75" customHeight="1" thickBot="1" x14ac:dyDescent="0.3">
      <c r="A119" s="51"/>
      <c r="B119" s="52" t="s">
        <v>17</v>
      </c>
      <c r="C119" s="52"/>
      <c r="D119" s="52" t="s">
        <v>7</v>
      </c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3"/>
      <c r="AB119" s="53"/>
      <c r="AC119" s="70"/>
      <c r="AD119" s="70"/>
      <c r="AE119" s="63"/>
      <c r="AF119" s="52"/>
      <c r="AG119" s="52"/>
      <c r="AH119" s="52" t="s">
        <v>8</v>
      </c>
      <c r="AI119" s="52"/>
      <c r="AJ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70"/>
      <c r="BF119" s="70"/>
      <c r="BG119" s="63"/>
      <c r="BH119" s="63"/>
      <c r="BI119" s="84"/>
      <c r="BJ119" s="96"/>
    </row>
    <row r="120" spans="1:63" ht="93.75" customHeight="1" thickBot="1" x14ac:dyDescent="0.3">
      <c r="A120" s="19"/>
      <c r="B120" s="54" t="s">
        <v>16</v>
      </c>
      <c r="C120" s="16"/>
      <c r="D120" s="17"/>
      <c r="E120" s="17">
        <v>1</v>
      </c>
      <c r="F120" s="17">
        <v>2</v>
      </c>
      <c r="G120" s="17">
        <v>3</v>
      </c>
      <c r="H120" s="17" t="s">
        <v>133</v>
      </c>
      <c r="I120" s="17" t="s">
        <v>134</v>
      </c>
      <c r="J120" s="17" t="s">
        <v>135</v>
      </c>
      <c r="K120" s="17">
        <v>5</v>
      </c>
      <c r="L120" s="17">
        <v>6</v>
      </c>
      <c r="M120" s="17">
        <v>7</v>
      </c>
      <c r="N120" s="17" t="s">
        <v>132</v>
      </c>
      <c r="O120" s="17" t="s">
        <v>136</v>
      </c>
      <c r="P120" s="17" t="s">
        <v>137</v>
      </c>
      <c r="Q120" s="17" t="s">
        <v>138</v>
      </c>
      <c r="R120" s="17" t="s">
        <v>139</v>
      </c>
      <c r="S120" s="17">
        <v>9</v>
      </c>
      <c r="T120" s="17">
        <v>10</v>
      </c>
      <c r="U120" s="17" t="s">
        <v>194</v>
      </c>
      <c r="V120" s="17" t="s">
        <v>191</v>
      </c>
      <c r="W120" s="17" t="s">
        <v>192</v>
      </c>
      <c r="X120" s="17" t="s">
        <v>193</v>
      </c>
      <c r="Y120" s="17">
        <v>12</v>
      </c>
      <c r="Z120" s="17">
        <v>13</v>
      </c>
      <c r="AA120" s="17" t="s">
        <v>5</v>
      </c>
      <c r="AB120" s="17" t="s">
        <v>6</v>
      </c>
      <c r="AC120" s="73" t="s">
        <v>0</v>
      </c>
      <c r="AD120" s="73" t="s">
        <v>1</v>
      </c>
      <c r="AE120" s="65" t="s">
        <v>4</v>
      </c>
      <c r="AF120" s="21"/>
      <c r="AG120" s="6"/>
      <c r="AH120" s="17"/>
      <c r="AI120" s="17">
        <v>1</v>
      </c>
      <c r="AJ120" s="17">
        <v>2</v>
      </c>
      <c r="AK120" s="17">
        <v>3</v>
      </c>
      <c r="AL120" s="17" t="s">
        <v>133</v>
      </c>
      <c r="AM120" s="17" t="s">
        <v>134</v>
      </c>
      <c r="AN120" s="17" t="s">
        <v>135</v>
      </c>
      <c r="AO120" s="17">
        <v>5</v>
      </c>
      <c r="AP120" s="17">
        <v>6</v>
      </c>
      <c r="AQ120" s="17">
        <v>7</v>
      </c>
      <c r="AR120" s="17" t="s">
        <v>132</v>
      </c>
      <c r="AS120" s="17" t="s">
        <v>136</v>
      </c>
      <c r="AT120" s="17" t="s">
        <v>137</v>
      </c>
      <c r="AU120" s="17" t="s">
        <v>138</v>
      </c>
      <c r="AV120" s="17" t="s">
        <v>139</v>
      </c>
      <c r="AW120" s="17">
        <v>9</v>
      </c>
      <c r="AX120" s="17">
        <v>10</v>
      </c>
      <c r="AY120" s="17" t="s">
        <v>194</v>
      </c>
      <c r="AZ120" s="17" t="s">
        <v>191</v>
      </c>
      <c r="BA120" s="17" t="s">
        <v>192</v>
      </c>
      <c r="BB120" s="17" t="s">
        <v>193</v>
      </c>
      <c r="BC120" s="17">
        <v>12</v>
      </c>
      <c r="BD120" s="17">
        <v>13</v>
      </c>
      <c r="BE120" s="73" t="s">
        <v>9</v>
      </c>
      <c r="BF120" s="73" t="s">
        <v>2</v>
      </c>
      <c r="BG120" s="65" t="s">
        <v>3</v>
      </c>
      <c r="BH120" s="65" t="s">
        <v>4</v>
      </c>
      <c r="BI120" s="85" t="s">
        <v>10</v>
      </c>
      <c r="BJ120" s="97" t="s">
        <v>11</v>
      </c>
    </row>
    <row r="121" spans="1:63" ht="18.75" customHeight="1" thickTop="1" x14ac:dyDescent="0.2">
      <c r="A121" s="158">
        <v>4212</v>
      </c>
      <c r="B121" s="159" t="s">
        <v>73</v>
      </c>
      <c r="C121" s="117" t="s">
        <v>74</v>
      </c>
      <c r="D121" s="216"/>
      <c r="E121" s="216"/>
      <c r="F121" s="216"/>
      <c r="G121" s="216"/>
      <c r="H121" s="216"/>
      <c r="I121" s="216">
        <v>5</v>
      </c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90"/>
      <c r="AA121" s="42"/>
      <c r="AB121" s="43"/>
      <c r="AC121" s="222">
        <f>SUM(D121:Z121)</f>
        <v>5</v>
      </c>
      <c r="AD121" s="75">
        <v>179.73</v>
      </c>
      <c r="AE121" s="66">
        <f>SUM(AC121:AD121)</f>
        <v>184.73</v>
      </c>
      <c r="AF121" s="42"/>
      <c r="AG121" s="42"/>
      <c r="AH121" s="216"/>
      <c r="AI121" s="216"/>
      <c r="AJ121" s="216"/>
      <c r="AK121" s="216"/>
      <c r="AL121" s="216"/>
      <c r="AM121" s="216"/>
      <c r="AN121" s="216"/>
      <c r="AO121" s="216">
        <v>5</v>
      </c>
      <c r="AP121" s="216"/>
      <c r="AQ121" s="216"/>
      <c r="AR121" s="216"/>
      <c r="AS121" s="216"/>
      <c r="AT121" s="216"/>
      <c r="AU121" s="216"/>
      <c r="AV121" s="216"/>
      <c r="AW121" s="216">
        <v>15</v>
      </c>
      <c r="AX121" s="216"/>
      <c r="AY121" s="216"/>
      <c r="AZ121" s="216"/>
      <c r="BA121" s="216"/>
      <c r="BB121" s="216"/>
      <c r="BC121" s="216"/>
      <c r="BD121" s="216">
        <v>5</v>
      </c>
      <c r="BE121" s="222">
        <f>SUM(AH121:BD121)</f>
        <v>25</v>
      </c>
      <c r="BF121" s="75">
        <v>167.07</v>
      </c>
      <c r="BG121" s="66">
        <f>SUM(BE121:BF121)</f>
        <v>192.07</v>
      </c>
      <c r="BH121" s="135">
        <f>SUM(AE121)</f>
        <v>184.73</v>
      </c>
      <c r="BI121" s="136">
        <f>SUM(BG121:BH121)</f>
        <v>376.79999999999995</v>
      </c>
      <c r="BJ121" s="137">
        <v>1</v>
      </c>
      <c r="BK121" s="50"/>
    </row>
    <row r="122" spans="1:63" s="9" customFormat="1" ht="18.75" customHeight="1" x14ac:dyDescent="0.2">
      <c r="A122" s="173">
        <v>5026</v>
      </c>
      <c r="B122" s="174" t="s">
        <v>102</v>
      </c>
      <c r="C122" s="175" t="s">
        <v>185</v>
      </c>
      <c r="D122" s="217"/>
      <c r="E122" s="217"/>
      <c r="F122" s="217"/>
      <c r="G122" s="217"/>
      <c r="H122" s="217"/>
      <c r="I122" s="217"/>
      <c r="J122" s="217"/>
      <c r="K122" s="217"/>
      <c r="L122" s="217">
        <v>5</v>
      </c>
      <c r="M122" s="217"/>
      <c r="N122" s="217"/>
      <c r="O122" s="217"/>
      <c r="P122" s="217"/>
      <c r="Q122" s="217"/>
      <c r="R122" s="217"/>
      <c r="S122" s="217"/>
      <c r="T122" s="217"/>
      <c r="U122" s="217"/>
      <c r="V122" s="217">
        <v>5</v>
      </c>
      <c r="W122" s="217"/>
      <c r="X122" s="217"/>
      <c r="Y122" s="217">
        <v>5</v>
      </c>
      <c r="Z122" s="91"/>
      <c r="AA122" s="46"/>
      <c r="AB122" s="47"/>
      <c r="AC122" s="227">
        <f>SUM(D122:Z122)</f>
        <v>15</v>
      </c>
      <c r="AD122" s="106">
        <v>266.88</v>
      </c>
      <c r="AE122" s="107">
        <f>SUM(AC122:AD122)</f>
        <v>281.88</v>
      </c>
      <c r="AF122" s="46"/>
      <c r="AG122" s="46"/>
      <c r="AH122" s="217"/>
      <c r="AI122" s="217"/>
      <c r="AJ122" s="217">
        <v>5</v>
      </c>
      <c r="AK122" s="217"/>
      <c r="AL122" s="217"/>
      <c r="AM122" s="217"/>
      <c r="AN122" s="217"/>
      <c r="AO122" s="217"/>
      <c r="AP122" s="217">
        <v>5</v>
      </c>
      <c r="AQ122" s="217"/>
      <c r="AR122" s="217"/>
      <c r="AS122" s="217"/>
      <c r="AT122" s="217"/>
      <c r="AU122" s="217"/>
      <c r="AV122" s="217"/>
      <c r="AW122" s="217"/>
      <c r="AX122" s="217">
        <v>5</v>
      </c>
      <c r="AY122" s="217">
        <v>5</v>
      </c>
      <c r="AZ122" s="217"/>
      <c r="BA122" s="217"/>
      <c r="BB122" s="217"/>
      <c r="BC122" s="217"/>
      <c r="BD122" s="217"/>
      <c r="BE122" s="227">
        <f>SUM(AH122:BD122)</f>
        <v>20</v>
      </c>
      <c r="BF122" s="138">
        <v>238.55</v>
      </c>
      <c r="BG122" s="80">
        <f>SUM(BE122:BF122)</f>
        <v>258.55</v>
      </c>
      <c r="BH122" s="80">
        <f>SUM(AE122)</f>
        <v>281.88</v>
      </c>
      <c r="BI122" s="176">
        <f>SUM(BG122:BH122)</f>
        <v>540.43000000000006</v>
      </c>
      <c r="BJ122" s="102">
        <v>2</v>
      </c>
      <c r="BK122" s="50"/>
    </row>
    <row r="123" spans="1:63" s="9" customFormat="1" ht="18.75" customHeight="1" thickBot="1" x14ac:dyDescent="0.25">
      <c r="A123" s="108"/>
      <c r="B123" s="112"/>
      <c r="C123" s="112"/>
      <c r="D123" s="218"/>
      <c r="E123" s="218"/>
      <c r="F123" s="218"/>
      <c r="G123" s="218"/>
      <c r="H123" s="218"/>
      <c r="I123" s="218"/>
      <c r="J123" s="218"/>
      <c r="K123" s="218"/>
      <c r="L123" s="218"/>
      <c r="M123" s="21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114"/>
      <c r="AA123" s="115"/>
      <c r="AB123" s="116"/>
      <c r="AC123" s="72"/>
      <c r="AD123" s="72"/>
      <c r="AE123" s="177"/>
      <c r="AF123" s="115"/>
      <c r="AG123" s="115"/>
      <c r="AH123" s="218"/>
      <c r="AI123" s="218"/>
      <c r="AJ123" s="218"/>
      <c r="AK123" s="218"/>
      <c r="AL123" s="218"/>
      <c r="AM123" s="218"/>
      <c r="AN123" s="218"/>
      <c r="AO123" s="218"/>
      <c r="AP123" s="218"/>
      <c r="AQ123" s="218"/>
      <c r="AR123" s="218"/>
      <c r="AS123" s="218"/>
      <c r="AT123" s="218"/>
      <c r="AU123" s="218"/>
      <c r="AV123" s="218"/>
      <c r="AW123" s="218"/>
      <c r="AX123" s="218"/>
      <c r="AY123" s="218"/>
      <c r="AZ123" s="218"/>
      <c r="BA123" s="218"/>
      <c r="BB123" s="218"/>
      <c r="BC123" s="218"/>
      <c r="BD123" s="218"/>
      <c r="BE123" s="225"/>
      <c r="BF123" s="72"/>
      <c r="BG123" s="177"/>
      <c r="BH123" s="177"/>
      <c r="BI123" s="178"/>
      <c r="BJ123" s="100"/>
      <c r="BK123" s="50"/>
    </row>
    <row r="124" spans="1:63" ht="33.75" customHeight="1" thickTop="1" thickBot="1" x14ac:dyDescent="0.25">
      <c r="B124" s="11"/>
      <c r="C124" s="11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C124" s="82"/>
      <c r="AD124" s="82"/>
      <c r="AE124" s="79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2"/>
      <c r="BF124" s="82"/>
      <c r="BG124" s="79"/>
      <c r="BH124" s="79"/>
      <c r="BI124" s="93"/>
    </row>
    <row r="125" spans="1:63" s="55" customFormat="1" ht="27" customHeight="1" thickBot="1" x14ac:dyDescent="0.3">
      <c r="A125" s="51"/>
      <c r="B125" s="52" t="s">
        <v>77</v>
      </c>
      <c r="C125" s="52"/>
      <c r="D125" s="52" t="s">
        <v>7</v>
      </c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3"/>
      <c r="AB125" s="53"/>
      <c r="AC125" s="70"/>
      <c r="AD125" s="70"/>
      <c r="AE125" s="63"/>
      <c r="AF125" s="52"/>
      <c r="AG125" s="52"/>
      <c r="AH125" s="52" t="s">
        <v>8</v>
      </c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70"/>
      <c r="BF125" s="70"/>
      <c r="BG125" s="63"/>
      <c r="BH125" s="63"/>
      <c r="BI125" s="84"/>
      <c r="BJ125" s="96"/>
    </row>
    <row r="126" spans="1:63" ht="93" customHeight="1" thickBot="1" x14ac:dyDescent="0.3">
      <c r="A126" s="19"/>
      <c r="B126" s="54" t="s">
        <v>16</v>
      </c>
      <c r="C126" s="16"/>
      <c r="D126" s="17"/>
      <c r="E126" s="17">
        <v>1</v>
      </c>
      <c r="F126" s="17">
        <v>2</v>
      </c>
      <c r="G126" s="17">
        <v>3</v>
      </c>
      <c r="H126" s="17" t="s">
        <v>133</v>
      </c>
      <c r="I126" s="17" t="s">
        <v>134</v>
      </c>
      <c r="J126" s="17" t="s">
        <v>135</v>
      </c>
      <c r="K126" s="17">
        <v>5</v>
      </c>
      <c r="L126" s="17">
        <v>6</v>
      </c>
      <c r="M126" s="17">
        <v>7</v>
      </c>
      <c r="N126" s="17" t="s">
        <v>132</v>
      </c>
      <c r="O126" s="17" t="s">
        <v>136</v>
      </c>
      <c r="P126" s="17" t="s">
        <v>137</v>
      </c>
      <c r="Q126" s="17" t="s">
        <v>138</v>
      </c>
      <c r="R126" s="17" t="s">
        <v>139</v>
      </c>
      <c r="S126" s="17">
        <v>9</v>
      </c>
      <c r="T126" s="17">
        <v>10</v>
      </c>
      <c r="U126" s="17" t="s">
        <v>194</v>
      </c>
      <c r="V126" s="17" t="s">
        <v>191</v>
      </c>
      <c r="W126" s="17" t="s">
        <v>192</v>
      </c>
      <c r="X126" s="17" t="s">
        <v>193</v>
      </c>
      <c r="Y126" s="17">
        <v>12</v>
      </c>
      <c r="Z126" s="17">
        <v>13</v>
      </c>
      <c r="AA126" s="17" t="s">
        <v>5</v>
      </c>
      <c r="AB126" s="17" t="s">
        <v>6</v>
      </c>
      <c r="AC126" s="73" t="s">
        <v>0</v>
      </c>
      <c r="AD126" s="73" t="s">
        <v>1</v>
      </c>
      <c r="AE126" s="65" t="s">
        <v>4</v>
      </c>
      <c r="AF126" s="21"/>
      <c r="AG126" s="6"/>
      <c r="AH126" s="17"/>
      <c r="AI126" s="17">
        <v>1</v>
      </c>
      <c r="AJ126" s="17">
        <v>2</v>
      </c>
      <c r="AK126" s="17">
        <v>3</v>
      </c>
      <c r="AL126" s="17" t="s">
        <v>133</v>
      </c>
      <c r="AM126" s="17" t="s">
        <v>134</v>
      </c>
      <c r="AN126" s="17" t="s">
        <v>135</v>
      </c>
      <c r="AO126" s="17">
        <v>5</v>
      </c>
      <c r="AP126" s="17">
        <v>6</v>
      </c>
      <c r="AQ126" s="17">
        <v>7</v>
      </c>
      <c r="AR126" s="17" t="s">
        <v>132</v>
      </c>
      <c r="AS126" s="17" t="s">
        <v>136</v>
      </c>
      <c r="AT126" s="17" t="s">
        <v>137</v>
      </c>
      <c r="AU126" s="17" t="s">
        <v>138</v>
      </c>
      <c r="AV126" s="17" t="s">
        <v>139</v>
      </c>
      <c r="AW126" s="17">
        <v>9</v>
      </c>
      <c r="AX126" s="17">
        <v>10</v>
      </c>
      <c r="AY126" s="17" t="s">
        <v>194</v>
      </c>
      <c r="AZ126" s="17" t="s">
        <v>191</v>
      </c>
      <c r="BA126" s="17" t="s">
        <v>192</v>
      </c>
      <c r="BB126" s="17" t="s">
        <v>193</v>
      </c>
      <c r="BC126" s="17">
        <v>12</v>
      </c>
      <c r="BD126" s="17">
        <v>13</v>
      </c>
      <c r="BE126" s="73" t="s">
        <v>9</v>
      </c>
      <c r="BF126" s="73" t="s">
        <v>2</v>
      </c>
      <c r="BG126" s="65" t="s">
        <v>3</v>
      </c>
      <c r="BH126" s="65" t="s">
        <v>4</v>
      </c>
      <c r="BI126" s="85" t="s">
        <v>10</v>
      </c>
      <c r="BJ126" s="97" t="s">
        <v>11</v>
      </c>
    </row>
    <row r="127" spans="1:63" ht="19.5" customHeight="1" thickTop="1" x14ac:dyDescent="0.2">
      <c r="A127" s="129">
        <v>5150</v>
      </c>
      <c r="B127" s="118" t="s">
        <v>186</v>
      </c>
      <c r="C127" s="117" t="s">
        <v>115</v>
      </c>
      <c r="D127" s="211"/>
      <c r="E127" s="211"/>
      <c r="F127" s="211"/>
      <c r="G127" s="211"/>
      <c r="H127" s="211"/>
      <c r="I127" s="211"/>
      <c r="J127" s="211"/>
      <c r="K127" s="211"/>
      <c r="L127" s="211"/>
      <c r="M127" s="211"/>
      <c r="N127" s="211"/>
      <c r="O127" s="211"/>
      <c r="P127" s="211"/>
      <c r="Q127" s="211"/>
      <c r="R127" s="211"/>
      <c r="S127" s="211"/>
      <c r="T127" s="211"/>
      <c r="U127" s="211"/>
      <c r="V127" s="211"/>
      <c r="W127" s="211"/>
      <c r="X127" s="211"/>
      <c r="Y127" s="211"/>
      <c r="Z127" s="211"/>
      <c r="AA127" s="36"/>
      <c r="AB127" s="37"/>
      <c r="AC127" s="222">
        <f>SUM(D127:Z127)</f>
        <v>0</v>
      </c>
      <c r="AD127" s="75">
        <v>151.07</v>
      </c>
      <c r="AE127" s="66">
        <f>SUM(AC127:AD127)</f>
        <v>151.07</v>
      </c>
      <c r="AF127" s="36"/>
      <c r="AG127" s="36"/>
      <c r="AH127" s="211"/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>
        <v>5</v>
      </c>
      <c r="BE127" s="222">
        <f>SUM(AH127:BD127)</f>
        <v>5</v>
      </c>
      <c r="BF127" s="75">
        <v>147.71</v>
      </c>
      <c r="BG127" s="66">
        <f>SUM(BE127:BF127)</f>
        <v>152.71</v>
      </c>
      <c r="BH127" s="66">
        <f>SUM(AE127)</f>
        <v>151.07</v>
      </c>
      <c r="BI127" s="131">
        <f>SUM(BG127:BH127)</f>
        <v>303.77999999999997</v>
      </c>
      <c r="BJ127" s="137">
        <v>1</v>
      </c>
      <c r="BK127" s="50"/>
    </row>
    <row r="128" spans="1:63" ht="19.5" customHeight="1" x14ac:dyDescent="0.2">
      <c r="A128" s="148" t="s">
        <v>89</v>
      </c>
      <c r="B128" s="147" t="s">
        <v>189</v>
      </c>
      <c r="C128" s="147" t="s">
        <v>26</v>
      </c>
      <c r="D128" s="214"/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  <c r="X128" s="214"/>
      <c r="Y128" s="214"/>
      <c r="Z128" s="214"/>
      <c r="AA128" s="26"/>
      <c r="AB128" s="27"/>
      <c r="AC128" s="223">
        <f>SUM(D128:Z128)</f>
        <v>0</v>
      </c>
      <c r="AD128" s="76">
        <v>170.69</v>
      </c>
      <c r="AE128" s="67">
        <f>SUM(AC128:AD128)</f>
        <v>170.69</v>
      </c>
      <c r="AF128" s="26"/>
      <c r="AG128" s="26"/>
      <c r="AH128" s="214"/>
      <c r="AI128" s="214"/>
      <c r="AJ128" s="214"/>
      <c r="AK128" s="214"/>
      <c r="AL128" s="214"/>
      <c r="AM128" s="214"/>
      <c r="AN128" s="214"/>
      <c r="AO128" s="214"/>
      <c r="AP128" s="214"/>
      <c r="AQ128" s="214"/>
      <c r="AR128" s="214"/>
      <c r="AS128" s="214"/>
      <c r="AT128" s="214"/>
      <c r="AU128" s="214"/>
      <c r="AV128" s="214"/>
      <c r="AW128" s="214"/>
      <c r="AX128" s="214"/>
      <c r="AY128" s="214"/>
      <c r="AZ128" s="214"/>
      <c r="BA128" s="214"/>
      <c r="BB128" s="214"/>
      <c r="BC128" s="214"/>
      <c r="BD128" s="214"/>
      <c r="BE128" s="223">
        <f>SUM(AH128:BD128)</f>
        <v>0</v>
      </c>
      <c r="BF128" s="76">
        <v>168.78</v>
      </c>
      <c r="BG128" s="67">
        <f>SUM(BE128:BF128)</f>
        <v>168.78</v>
      </c>
      <c r="BH128" s="67">
        <f>SUM(AE128)</f>
        <v>170.69</v>
      </c>
      <c r="BI128" s="86">
        <f>SUM(BG128:BH128)</f>
        <v>339.47</v>
      </c>
      <c r="BJ128" s="139">
        <v>2</v>
      </c>
      <c r="BK128" s="50"/>
    </row>
    <row r="129" spans="1:122" ht="19.5" customHeight="1" x14ac:dyDescent="0.2">
      <c r="A129" s="129">
        <v>3</v>
      </c>
      <c r="B129" s="118" t="s">
        <v>199</v>
      </c>
      <c r="C129" s="117" t="s">
        <v>200</v>
      </c>
      <c r="D129" s="214"/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  <c r="Y129" s="214">
        <v>5</v>
      </c>
      <c r="Z129" s="214"/>
      <c r="AA129" s="26"/>
      <c r="AB129" s="27"/>
      <c r="AC129" s="223">
        <f>SUM(D129:Z129)</f>
        <v>5</v>
      </c>
      <c r="AD129" s="76">
        <v>178.45</v>
      </c>
      <c r="AE129" s="67">
        <f>SUM(AC129:AD129)</f>
        <v>183.45</v>
      </c>
      <c r="AF129" s="26"/>
      <c r="AG129" s="26"/>
      <c r="AH129" s="214"/>
      <c r="AI129" s="214"/>
      <c r="AJ129" s="214"/>
      <c r="AK129" s="214"/>
      <c r="AL129" s="214"/>
      <c r="AM129" s="214"/>
      <c r="AN129" s="214"/>
      <c r="AO129" s="214"/>
      <c r="AP129" s="214"/>
      <c r="AQ129" s="214"/>
      <c r="AR129" s="214"/>
      <c r="AS129" s="214"/>
      <c r="AT129" s="214"/>
      <c r="AU129" s="214"/>
      <c r="AV129" s="214"/>
      <c r="AW129" s="214"/>
      <c r="AX129" s="214"/>
      <c r="AY129" s="214"/>
      <c r="AZ129" s="214"/>
      <c r="BA129" s="214"/>
      <c r="BB129" s="214"/>
      <c r="BC129" s="214">
        <v>5</v>
      </c>
      <c r="BD129" s="214"/>
      <c r="BE129" s="223">
        <f>SUM(AH129:BD129)</f>
        <v>5</v>
      </c>
      <c r="BF129" s="76">
        <v>187.99</v>
      </c>
      <c r="BG129" s="67">
        <f>SUM(BE129:BF129)</f>
        <v>192.99</v>
      </c>
      <c r="BH129" s="67">
        <f>SUM(AE129)</f>
        <v>183.45</v>
      </c>
      <c r="BI129" s="86">
        <f>SUM(BG129:BH129)</f>
        <v>376.44</v>
      </c>
      <c r="BJ129" s="139">
        <v>3</v>
      </c>
      <c r="BK129" s="50"/>
    </row>
    <row r="130" spans="1:122" ht="19.5" customHeight="1" x14ac:dyDescent="0.2">
      <c r="A130" s="129" t="s">
        <v>187</v>
      </c>
      <c r="B130" s="118" t="s">
        <v>188</v>
      </c>
      <c r="C130" s="117" t="s">
        <v>68</v>
      </c>
      <c r="D130" s="214"/>
      <c r="E130" s="214"/>
      <c r="F130" s="214"/>
      <c r="G130" s="214"/>
      <c r="H130" s="214"/>
      <c r="I130" s="214"/>
      <c r="J130" s="214"/>
      <c r="K130" s="214"/>
      <c r="L130" s="214"/>
      <c r="M130" s="214"/>
      <c r="N130" s="214"/>
      <c r="O130" s="214"/>
      <c r="P130" s="214"/>
      <c r="Q130" s="214"/>
      <c r="R130" s="214"/>
      <c r="S130" s="214"/>
      <c r="T130" s="214"/>
      <c r="U130" s="214"/>
      <c r="V130" s="214"/>
      <c r="W130" s="214"/>
      <c r="X130" s="214"/>
      <c r="Y130" s="214"/>
      <c r="Z130" s="214"/>
      <c r="AA130" s="26"/>
      <c r="AB130" s="27"/>
      <c r="AC130" s="223">
        <f>SUM(D130:Z130)</f>
        <v>0</v>
      </c>
      <c r="AD130" s="76">
        <v>200.86</v>
      </c>
      <c r="AE130" s="67">
        <f>SUM(AC130:AD130)</f>
        <v>200.86</v>
      </c>
      <c r="AF130" s="26"/>
      <c r="AG130" s="26"/>
      <c r="AH130" s="214"/>
      <c r="AI130" s="214"/>
      <c r="AJ130" s="214"/>
      <c r="AK130" s="214"/>
      <c r="AL130" s="214"/>
      <c r="AM130" s="214"/>
      <c r="AN130" s="214"/>
      <c r="AO130" s="214"/>
      <c r="AP130" s="214"/>
      <c r="AQ130" s="214"/>
      <c r="AR130" s="214"/>
      <c r="AS130" s="214"/>
      <c r="AT130" s="214"/>
      <c r="AU130" s="214"/>
      <c r="AV130" s="214"/>
      <c r="AW130" s="214"/>
      <c r="AX130" s="214"/>
      <c r="AY130" s="214"/>
      <c r="AZ130" s="214"/>
      <c r="BA130" s="214"/>
      <c r="BB130" s="214"/>
      <c r="BC130" s="214"/>
      <c r="BD130" s="214"/>
      <c r="BE130" s="223">
        <f>SUM(AH130:BD130)</f>
        <v>0</v>
      </c>
      <c r="BF130" s="76">
        <v>176.41</v>
      </c>
      <c r="BG130" s="67">
        <f>SUM(BE130:BF130)</f>
        <v>176.41</v>
      </c>
      <c r="BH130" s="67">
        <f>SUM(AE130)</f>
        <v>200.86</v>
      </c>
      <c r="BI130" s="86">
        <f>SUM(BG130:BH130)</f>
        <v>377.27</v>
      </c>
      <c r="BJ130" s="139">
        <v>4</v>
      </c>
      <c r="BK130" s="50"/>
    </row>
    <row r="131" spans="1:122" ht="19.5" customHeight="1" thickBot="1" x14ac:dyDescent="0.25">
      <c r="A131" s="130">
        <v>4631</v>
      </c>
      <c r="B131" s="179" t="s">
        <v>98</v>
      </c>
      <c r="C131" s="124" t="s">
        <v>99</v>
      </c>
      <c r="D131" s="219"/>
      <c r="E131" s="219"/>
      <c r="F131" s="219"/>
      <c r="G131" s="219"/>
      <c r="H131" s="219"/>
      <c r="I131" s="219"/>
      <c r="J131" s="219"/>
      <c r="K131" s="219"/>
      <c r="L131" s="219"/>
      <c r="M131" s="219"/>
      <c r="N131" s="219"/>
      <c r="O131" s="219"/>
      <c r="P131" s="219"/>
      <c r="Q131" s="219"/>
      <c r="R131" s="219"/>
      <c r="S131" s="219"/>
      <c r="T131" s="219"/>
      <c r="U131" s="219"/>
      <c r="V131" s="219"/>
      <c r="W131" s="219"/>
      <c r="X131" s="219"/>
      <c r="Y131" s="219"/>
      <c r="Z131" s="219">
        <v>5</v>
      </c>
      <c r="AA131" s="180"/>
      <c r="AB131" s="181"/>
      <c r="AC131" s="228">
        <f>SUM(D131:Z131)</f>
        <v>5</v>
      </c>
      <c r="AD131" s="182" t="s">
        <v>201</v>
      </c>
      <c r="AE131" s="183">
        <v>214.02</v>
      </c>
      <c r="AF131" s="180"/>
      <c r="AG131" s="180"/>
      <c r="AH131" s="219"/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9"/>
      <c r="AT131" s="219"/>
      <c r="AU131" s="219"/>
      <c r="AV131" s="219"/>
      <c r="AW131" s="219"/>
      <c r="AX131" s="219"/>
      <c r="AY131" s="219"/>
      <c r="AZ131" s="219"/>
      <c r="BA131" s="219"/>
      <c r="BB131" s="219"/>
      <c r="BC131" s="219"/>
      <c r="BD131" s="219"/>
      <c r="BE131" s="228">
        <f>SUM(AH131:BD131)</f>
        <v>0</v>
      </c>
      <c r="BF131" s="182">
        <v>187.12</v>
      </c>
      <c r="BG131" s="183">
        <f>SUM(BE131:BF131)</f>
        <v>187.12</v>
      </c>
      <c r="BH131" s="183">
        <f>SUM(AE131)</f>
        <v>214.02</v>
      </c>
      <c r="BI131" s="184">
        <f>SUM(BG131:BH131)</f>
        <v>401.14</v>
      </c>
      <c r="BJ131" s="185">
        <v>3</v>
      </c>
      <c r="BK131" s="50"/>
    </row>
    <row r="132" spans="1:122" ht="20" customHeight="1" thickTop="1" x14ac:dyDescent="0.2">
      <c r="B132" s="11"/>
      <c r="C132" s="11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C132" s="82"/>
      <c r="AD132" s="82"/>
      <c r="AE132" s="79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2"/>
      <c r="BF132" s="82"/>
      <c r="BG132" s="79"/>
      <c r="BH132" s="79"/>
      <c r="BI132" s="93"/>
    </row>
    <row r="133" spans="1:122" ht="20" customHeight="1" x14ac:dyDescent="0.2">
      <c r="A133" s="15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16"/>
      <c r="AB133" s="16"/>
      <c r="AC133" s="74"/>
      <c r="AD133" s="74"/>
      <c r="AE133" s="68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74"/>
      <c r="BF133" s="74"/>
      <c r="BG133" s="68"/>
      <c r="BH133" s="68"/>
    </row>
    <row r="134" spans="1:122" ht="20" customHeight="1" x14ac:dyDescent="0.2">
      <c r="A134" s="6"/>
      <c r="B134" s="16"/>
      <c r="C134" s="16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73"/>
      <c r="AD134" s="73"/>
      <c r="AE134" s="65"/>
      <c r="AF134" s="6"/>
      <c r="AG134" s="6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73"/>
      <c r="BF134" s="73"/>
      <c r="BG134" s="65"/>
      <c r="BH134" s="65"/>
      <c r="BI134" s="87"/>
      <c r="BJ134" s="99"/>
    </row>
    <row r="135" spans="1:122" ht="44.25" customHeight="1" x14ac:dyDescent="0.2">
      <c r="B135" s="11"/>
      <c r="C135" s="11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C135" s="82"/>
      <c r="AD135" s="82"/>
      <c r="AE135" s="79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2"/>
      <c r="BF135" s="82"/>
      <c r="BG135" s="79"/>
      <c r="BH135" s="79"/>
      <c r="BI135" s="93"/>
      <c r="BJ135" s="101"/>
    </row>
    <row r="136" spans="1:122" s="9" customFormat="1" ht="23.25" customHeight="1" x14ac:dyDescent="0.2">
      <c r="A136" s="12"/>
      <c r="B136" s="11"/>
      <c r="C136" s="11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4"/>
      <c r="AB136" s="5"/>
      <c r="AC136" s="82"/>
      <c r="AD136" s="82"/>
      <c r="AE136" s="79"/>
      <c r="AF136" s="4"/>
      <c r="AG136" s="4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2"/>
      <c r="BF136" s="82"/>
      <c r="BG136" s="79"/>
      <c r="BH136" s="79"/>
      <c r="BI136" s="93"/>
      <c r="BJ136" s="101"/>
    </row>
    <row r="137" spans="1:122" s="7" customFormat="1" ht="78.75" customHeight="1" thickBot="1" x14ac:dyDescent="0.25">
      <c r="A137" s="12"/>
      <c r="B137" s="10"/>
      <c r="C137" s="10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5"/>
      <c r="AC137" s="69"/>
      <c r="AD137" s="69"/>
      <c r="AE137" s="62"/>
      <c r="AF137" s="4"/>
      <c r="AG137" s="4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69"/>
      <c r="BF137" s="69"/>
      <c r="BG137" s="62"/>
      <c r="BH137" s="62"/>
      <c r="BI137" s="83"/>
      <c r="BJ137" s="95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</row>
    <row r="138" spans="1:122" ht="20" customHeight="1" thickTop="1" x14ac:dyDescent="0.2"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</row>
    <row r="139" spans="1:122" ht="20" customHeight="1" x14ac:dyDescent="0.2"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</row>
    <row r="140" spans="1:122" ht="20" customHeight="1" x14ac:dyDescent="0.2"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</row>
    <row r="141" spans="1:122" ht="20" customHeight="1" x14ac:dyDescent="0.2"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</row>
    <row r="142" spans="1:122" ht="20" customHeight="1" x14ac:dyDescent="0.2"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</row>
    <row r="143" spans="1:122" ht="20" customHeight="1" x14ac:dyDescent="0.2"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</row>
    <row r="144" spans="1:122" ht="20" customHeight="1" x14ac:dyDescent="0.2"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</row>
    <row r="145" spans="34:56" ht="20" customHeight="1" x14ac:dyDescent="0.2"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</row>
    <row r="146" spans="34:56" ht="20" customHeight="1" x14ac:dyDescent="0.2"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</row>
    <row r="147" spans="34:56" ht="20" customHeight="1" x14ac:dyDescent="0.2"/>
    <row r="148" spans="34:56" ht="20" customHeight="1" x14ac:dyDescent="0.2"/>
    <row r="149" spans="34:56" ht="20" customHeight="1" x14ac:dyDescent="0.2"/>
    <row r="150" spans="34:56" ht="20" customHeight="1" x14ac:dyDescent="0.2"/>
    <row r="151" spans="34:56" ht="20" customHeight="1" x14ac:dyDescent="0.2"/>
    <row r="152" spans="34:56" ht="20" customHeight="1" x14ac:dyDescent="0.2"/>
    <row r="153" spans="34:56" ht="20" customHeight="1" x14ac:dyDescent="0.2"/>
    <row r="154" spans="34:56" ht="20" customHeight="1" x14ac:dyDescent="0.2"/>
    <row r="155" spans="34:56" ht="20" customHeight="1" x14ac:dyDescent="0.2"/>
    <row r="156" spans="34:56" ht="20" customHeight="1" x14ac:dyDescent="0.2"/>
    <row r="157" spans="34:56" ht="20" customHeight="1" x14ac:dyDescent="0.2"/>
    <row r="158" spans="34:56" ht="20" customHeight="1" x14ac:dyDescent="0.2"/>
    <row r="159" spans="34:56" ht="20" customHeight="1" x14ac:dyDescent="0.2"/>
    <row r="160" spans="34:56" ht="20" customHeight="1" x14ac:dyDescent="0.2"/>
    <row r="161" ht="20" customHeight="1" x14ac:dyDescent="0.2"/>
  </sheetData>
  <sheetProtection algorithmName="SHA-512" hashValue="pHacSJuk1Rry5Odj2kMyWlk4duMwg3gWpVWRVrfExUBiY3gS59GDuXdCl/MlccCtRXZHYkoSjDCzL9bs/vNjvA==" saltValue="uiwlVR9BoV6jcE6R9jhyew==" spinCount="100000" sheet="1" selectLockedCells="1" selectUnlockedCells="1"/>
  <sortState xmlns:xlrd2="http://schemas.microsoft.com/office/spreadsheetml/2017/richdata2" ref="A98:BI99">
    <sortCondition ref="BI98:BI99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2" sqref="A2:B67"/>
    </sheetView>
  </sheetViews>
  <sheetFormatPr baseColWidth="10" defaultColWidth="8.83203125" defaultRowHeight="13" x14ac:dyDescent="0.15"/>
  <cols>
    <col min="1" max="1" width="25" style="2" customWidth="1"/>
    <col min="2" max="2" width="21.1640625" style="2" customWidth="1"/>
    <col min="3" max="4" width="9.1640625" style="2"/>
  </cols>
  <sheetData>
    <row r="1" spans="1:2" ht="15" x14ac:dyDescent="0.2">
      <c r="A1" s="1"/>
      <c r="B1" s="1"/>
    </row>
    <row r="2" spans="1:2" x14ac:dyDescent="0.15">
      <c r="A2" s="3"/>
      <c r="B2" s="3"/>
    </row>
    <row r="3" spans="1:2" x14ac:dyDescent="0.15">
      <c r="A3" s="3"/>
      <c r="B3" s="3"/>
    </row>
    <row r="4" spans="1:2" x14ac:dyDescent="0.15">
      <c r="A4" s="3"/>
      <c r="B4" s="3"/>
    </row>
    <row r="5" spans="1:2" x14ac:dyDescent="0.15">
      <c r="A5" s="3"/>
      <c r="B5" s="3"/>
    </row>
    <row r="6" spans="1:2" x14ac:dyDescent="0.15">
      <c r="A6" s="3"/>
      <c r="B6" s="3"/>
    </row>
    <row r="7" spans="1:2" x14ac:dyDescent="0.15">
      <c r="A7" s="3"/>
      <c r="B7" s="3"/>
    </row>
    <row r="8" spans="1:2" x14ac:dyDescent="0.15">
      <c r="A8" s="3"/>
      <c r="B8" s="3"/>
    </row>
    <row r="9" spans="1:2" x14ac:dyDescent="0.15">
      <c r="A9" s="3"/>
      <c r="B9" s="3"/>
    </row>
    <row r="10" spans="1:2" x14ac:dyDescent="0.15">
      <c r="A10" s="3"/>
      <c r="B10" s="3"/>
    </row>
    <row r="11" spans="1:2" x14ac:dyDescent="0.15">
      <c r="A11" s="3"/>
      <c r="B11" s="3"/>
    </row>
    <row r="12" spans="1:2" x14ac:dyDescent="0.15">
      <c r="A12" s="3"/>
      <c r="B12" s="3"/>
    </row>
    <row r="13" spans="1:2" x14ac:dyDescent="0.15">
      <c r="A13" s="3"/>
      <c r="B13" s="3"/>
    </row>
    <row r="14" spans="1:2" x14ac:dyDescent="0.15">
      <c r="A14" s="3"/>
      <c r="B14" s="3"/>
    </row>
    <row r="15" spans="1:2" x14ac:dyDescent="0.15">
      <c r="A15" s="3"/>
      <c r="B15" s="3"/>
    </row>
    <row r="16" spans="1:2" x14ac:dyDescent="0.15">
      <c r="A16" s="3"/>
      <c r="B16" s="3"/>
    </row>
    <row r="17" spans="1:2" x14ac:dyDescent="0.15">
      <c r="A17" s="3"/>
      <c r="B17" s="3"/>
    </row>
    <row r="18" spans="1:2" x14ac:dyDescent="0.15">
      <c r="A18" s="3"/>
      <c r="B18" s="3"/>
    </row>
    <row r="19" spans="1:2" x14ac:dyDescent="0.15">
      <c r="A19" s="3"/>
      <c r="B19" s="3"/>
    </row>
    <row r="20" spans="1:2" x14ac:dyDescent="0.15">
      <c r="A20" s="3"/>
      <c r="B20" s="3"/>
    </row>
    <row r="21" spans="1:2" x14ac:dyDescent="0.15">
      <c r="A21" s="3"/>
      <c r="B21" s="3"/>
    </row>
    <row r="22" spans="1:2" x14ac:dyDescent="0.15">
      <c r="A22" s="3"/>
      <c r="B22" s="3"/>
    </row>
    <row r="23" spans="1:2" x14ac:dyDescent="0.15">
      <c r="A23" s="3"/>
      <c r="B23" s="3"/>
    </row>
    <row r="24" spans="1:2" x14ac:dyDescent="0.15">
      <c r="A24" s="3"/>
      <c r="B24" s="3"/>
    </row>
    <row r="25" spans="1:2" x14ac:dyDescent="0.15">
      <c r="A25" s="3"/>
      <c r="B25" s="3"/>
    </row>
    <row r="26" spans="1:2" x14ac:dyDescent="0.15">
      <c r="A26" s="3"/>
      <c r="B26" s="3"/>
    </row>
    <row r="27" spans="1:2" x14ac:dyDescent="0.15">
      <c r="A27" s="3"/>
      <c r="B27" s="3"/>
    </row>
    <row r="28" spans="1:2" x14ac:dyDescent="0.15">
      <c r="A28" s="3"/>
      <c r="B28" s="3"/>
    </row>
    <row r="29" spans="1:2" x14ac:dyDescent="0.15">
      <c r="A29" s="3"/>
      <c r="B29" s="3"/>
    </row>
    <row r="30" spans="1:2" x14ac:dyDescent="0.15">
      <c r="A30" s="3"/>
      <c r="B30" s="3"/>
    </row>
    <row r="31" spans="1:2" x14ac:dyDescent="0.15">
      <c r="A31" s="3"/>
      <c r="B31" s="3"/>
    </row>
    <row r="32" spans="1:2" x14ac:dyDescent="0.15">
      <c r="A32" s="3"/>
      <c r="B32" s="3"/>
    </row>
    <row r="33" spans="1:2" x14ac:dyDescent="0.15">
      <c r="A33" s="3"/>
      <c r="B33" s="3"/>
    </row>
    <row r="34" spans="1:2" x14ac:dyDescent="0.15">
      <c r="A34" s="3"/>
      <c r="B34" s="3"/>
    </row>
    <row r="35" spans="1:2" x14ac:dyDescent="0.15">
      <c r="A35" s="3"/>
      <c r="B35" s="3"/>
    </row>
    <row r="36" spans="1:2" x14ac:dyDescent="0.15">
      <c r="A36" s="3"/>
      <c r="B36" s="3"/>
    </row>
    <row r="37" spans="1:2" x14ac:dyDescent="0.15">
      <c r="A37" s="3"/>
      <c r="B37" s="3"/>
    </row>
    <row r="38" spans="1:2" x14ac:dyDescent="0.15">
      <c r="A38" s="3"/>
      <c r="B38" s="3"/>
    </row>
    <row r="39" spans="1:2" x14ac:dyDescent="0.15">
      <c r="A39" s="3"/>
      <c r="B39" s="3"/>
    </row>
    <row r="40" spans="1:2" x14ac:dyDescent="0.15">
      <c r="A40" s="3"/>
      <c r="B40" s="3"/>
    </row>
    <row r="41" spans="1:2" x14ac:dyDescent="0.15">
      <c r="A41" s="3"/>
      <c r="B41" s="3"/>
    </row>
    <row r="42" spans="1:2" x14ac:dyDescent="0.15">
      <c r="A42" s="3"/>
      <c r="B42" s="3"/>
    </row>
    <row r="43" spans="1:2" x14ac:dyDescent="0.15">
      <c r="A43" s="3"/>
      <c r="B43" s="3"/>
    </row>
    <row r="44" spans="1:2" x14ac:dyDescent="0.15">
      <c r="A44" s="3"/>
      <c r="B44" s="3"/>
    </row>
    <row r="45" spans="1:2" x14ac:dyDescent="0.15">
      <c r="A45" s="3"/>
      <c r="B45" s="3"/>
    </row>
    <row r="46" spans="1:2" x14ac:dyDescent="0.15">
      <c r="A46" s="3"/>
      <c r="B46" s="3"/>
    </row>
    <row r="47" spans="1:2" x14ac:dyDescent="0.15">
      <c r="A47" s="3"/>
      <c r="B47" s="3"/>
    </row>
    <row r="48" spans="1:2" x14ac:dyDescent="0.15">
      <c r="A48" s="3"/>
      <c r="B48" s="3"/>
    </row>
    <row r="49" spans="1:2" x14ac:dyDescent="0.15">
      <c r="A49" s="3"/>
      <c r="B49" s="3"/>
    </row>
    <row r="50" spans="1:2" x14ac:dyDescent="0.15">
      <c r="A50" s="3"/>
      <c r="B50" s="3"/>
    </row>
    <row r="51" spans="1:2" x14ac:dyDescent="0.15">
      <c r="A51" s="3"/>
      <c r="B51" s="3"/>
    </row>
    <row r="52" spans="1:2" x14ac:dyDescent="0.15">
      <c r="A52" s="3"/>
      <c r="B52" s="3"/>
    </row>
    <row r="53" spans="1:2" x14ac:dyDescent="0.15">
      <c r="A53" s="3"/>
      <c r="B53" s="3"/>
    </row>
    <row r="54" spans="1:2" x14ac:dyDescent="0.15">
      <c r="A54" s="3"/>
      <c r="B54" s="3"/>
    </row>
    <row r="55" spans="1:2" x14ac:dyDescent="0.15">
      <c r="A55" s="3"/>
      <c r="B55" s="3"/>
    </row>
    <row r="56" spans="1:2" x14ac:dyDescent="0.15">
      <c r="A56" s="3"/>
      <c r="B56" s="3"/>
    </row>
    <row r="57" spans="1:2" x14ac:dyDescent="0.15">
      <c r="A57" s="3"/>
      <c r="B57" s="3"/>
    </row>
    <row r="58" spans="1:2" x14ac:dyDescent="0.15">
      <c r="A58" s="3"/>
      <c r="B58" s="3"/>
    </row>
    <row r="59" spans="1:2" x14ac:dyDescent="0.15">
      <c r="A59" s="3"/>
      <c r="B59" s="3"/>
    </row>
    <row r="60" spans="1:2" x14ac:dyDescent="0.15">
      <c r="A60" s="3"/>
      <c r="B60" s="3"/>
    </row>
    <row r="61" spans="1:2" x14ac:dyDescent="0.15">
      <c r="A61" s="3"/>
      <c r="B61" s="3"/>
    </row>
    <row r="62" spans="1:2" x14ac:dyDescent="0.15">
      <c r="A62" s="3"/>
      <c r="B62" s="3"/>
    </row>
    <row r="63" spans="1:2" x14ac:dyDescent="0.15">
      <c r="A63" s="3"/>
      <c r="B63" s="3"/>
    </row>
    <row r="64" spans="1:2" x14ac:dyDescent="0.15">
      <c r="A64" s="3"/>
      <c r="B64" s="3"/>
    </row>
    <row r="65" spans="1:2" x14ac:dyDescent="0.15">
      <c r="A65" s="3"/>
      <c r="B65" s="3"/>
    </row>
    <row r="66" spans="1:2" x14ac:dyDescent="0.15">
      <c r="A66" s="3"/>
      <c r="B66" s="3"/>
    </row>
    <row r="67" spans="1:2" x14ac:dyDescent="0.15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Meike Paridaans | MP Horses</cp:lastModifiedBy>
  <cp:lastPrinted>2013-12-27T20:30:10Z</cp:lastPrinted>
  <dcterms:created xsi:type="dcterms:W3CDTF">2005-02-02T14:54:55Z</dcterms:created>
  <dcterms:modified xsi:type="dcterms:W3CDTF">2024-01-15T07:41:33Z</dcterms:modified>
</cp:coreProperties>
</file>