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1B1AC591-FD82-464A-BDF7-6D7D887314DE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EGM-IMC14 &amp; 15 jan.2012" sheetId="5" r:id="rId1"/>
    <sheet name="Blad1" sheetId="6" r:id="rId2"/>
    <sheet name="Blad2" sheetId="2" r:id="rId3"/>
    <sheet name="Blad3" sheetId="3" r:id="rId4"/>
  </sheets>
  <definedNames>
    <definedName name="_xlnm.Print_Area" localSheetId="0">'EGM-IMC14 &amp; 15 jan.2012'!$A$1:$BR$123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64" i="5" l="1"/>
  <c r="BO64" i="5" s="1"/>
  <c r="AG64" i="5"/>
  <c r="AI64" i="5" s="1"/>
  <c r="BP64" i="5" s="1"/>
  <c r="BM92" i="5"/>
  <c r="BO92" i="5" s="1"/>
  <c r="AG92" i="5"/>
  <c r="AI92" i="5" s="1"/>
  <c r="BP92" i="5" s="1"/>
  <c r="BM100" i="5"/>
  <c r="BO100" i="5" s="1"/>
  <c r="AG100" i="5"/>
  <c r="AI100" i="5" s="1"/>
  <c r="BP100" i="5" s="1"/>
  <c r="BM58" i="5"/>
  <c r="BO58" i="5" s="1"/>
  <c r="AG58" i="5"/>
  <c r="AI58" i="5" s="1"/>
  <c r="BP58" i="5" s="1"/>
  <c r="BM67" i="5"/>
  <c r="BO67" i="5" s="1"/>
  <c r="AG67" i="5"/>
  <c r="AI67" i="5" s="1"/>
  <c r="BP67" i="5" s="1"/>
  <c r="BM31" i="5"/>
  <c r="BO31" i="5" s="1"/>
  <c r="AG31" i="5"/>
  <c r="AI31" i="5" s="1"/>
  <c r="BP31" i="5" s="1"/>
  <c r="BM33" i="5"/>
  <c r="BO33" i="5" s="1"/>
  <c r="AG33" i="5"/>
  <c r="AI33" i="5" s="1"/>
  <c r="BP33" i="5" s="1"/>
  <c r="BM9" i="5"/>
  <c r="BO9" i="5" s="1"/>
  <c r="AG9" i="5"/>
  <c r="AI9" i="5" s="1"/>
  <c r="BP9" i="5" s="1"/>
  <c r="BM5" i="5"/>
  <c r="BO5" i="5" s="1"/>
  <c r="AG5" i="5"/>
  <c r="AI5" i="5" s="1"/>
  <c r="BP5" i="5" s="1"/>
  <c r="BM27" i="5"/>
  <c r="BO27" i="5" s="1"/>
  <c r="AG27" i="5"/>
  <c r="AI27" i="5" s="1"/>
  <c r="BP27" i="5" s="1"/>
  <c r="BM32" i="5"/>
  <c r="BO32" i="5" s="1"/>
  <c r="AG32" i="5"/>
  <c r="AI32" i="5" s="1"/>
  <c r="BP32" i="5" s="1"/>
  <c r="BM19" i="5"/>
  <c r="BO19" i="5" s="1"/>
  <c r="AG19" i="5"/>
  <c r="AI19" i="5" s="1"/>
  <c r="BP19" i="5" s="1"/>
  <c r="BM10" i="5"/>
  <c r="BO10" i="5" s="1"/>
  <c r="AG10" i="5"/>
  <c r="AI10" i="5" s="1"/>
  <c r="BP10" i="5" s="1"/>
  <c r="BM25" i="5"/>
  <c r="BO25" i="5" s="1"/>
  <c r="AG25" i="5"/>
  <c r="AI25" i="5" s="1"/>
  <c r="BP25" i="5" s="1"/>
  <c r="BM20" i="5"/>
  <c r="BO20" i="5" s="1"/>
  <c r="AG20" i="5"/>
  <c r="AI20" i="5" s="1"/>
  <c r="BP20" i="5" s="1"/>
  <c r="BM4" i="5"/>
  <c r="BO4" i="5" s="1"/>
  <c r="AG4" i="5"/>
  <c r="AI4" i="5" s="1"/>
  <c r="BP4" i="5" s="1"/>
  <c r="BM30" i="5"/>
  <c r="BO30" i="5" s="1"/>
  <c r="AG30" i="5"/>
  <c r="AI30" i="5" s="1"/>
  <c r="BP30" i="5" s="1"/>
  <c r="BM15" i="5"/>
  <c r="BO15" i="5" s="1"/>
  <c r="AG15" i="5"/>
  <c r="AI15" i="5" s="1"/>
  <c r="BP15" i="5" s="1"/>
  <c r="BM17" i="5"/>
  <c r="BO17" i="5" s="1"/>
  <c r="AG17" i="5"/>
  <c r="AI17" i="5" s="1"/>
  <c r="BP17" i="5" s="1"/>
  <c r="BM22" i="5"/>
  <c r="BO22" i="5" s="1"/>
  <c r="AG22" i="5"/>
  <c r="AI22" i="5" s="1"/>
  <c r="BP22" i="5" s="1"/>
  <c r="BM12" i="5"/>
  <c r="BO12" i="5" s="1"/>
  <c r="AG12" i="5"/>
  <c r="AI12" i="5" s="1"/>
  <c r="BP12" i="5" s="1"/>
  <c r="BM11" i="5"/>
  <c r="BO11" i="5" s="1"/>
  <c r="AG11" i="5"/>
  <c r="AI11" i="5" s="1"/>
  <c r="BP11" i="5" s="1"/>
  <c r="BM7" i="5"/>
  <c r="BO7" i="5" s="1"/>
  <c r="AG7" i="5"/>
  <c r="AI7" i="5" s="1"/>
  <c r="BP7" i="5" s="1"/>
  <c r="BM14" i="5"/>
  <c r="BO14" i="5" s="1"/>
  <c r="AG14" i="5"/>
  <c r="AI14" i="5" s="1"/>
  <c r="BP14" i="5" s="1"/>
  <c r="BM21" i="5"/>
  <c r="BO21" i="5" s="1"/>
  <c r="AG21" i="5"/>
  <c r="AI21" i="5" s="1"/>
  <c r="BP21" i="5" s="1"/>
  <c r="BM24" i="5"/>
  <c r="BO24" i="5" s="1"/>
  <c r="AG24" i="5"/>
  <c r="AI24" i="5" s="1"/>
  <c r="BP24" i="5" s="1"/>
  <c r="BM13" i="5"/>
  <c r="BO13" i="5" s="1"/>
  <c r="AG13" i="5"/>
  <c r="AI13" i="5" s="1"/>
  <c r="BP13" i="5" s="1"/>
  <c r="BM28" i="5"/>
  <c r="BO28" i="5" s="1"/>
  <c r="AG28" i="5"/>
  <c r="AI28" i="5" s="1"/>
  <c r="BP28" i="5" s="1"/>
  <c r="BM6" i="5"/>
  <c r="BO6" i="5" s="1"/>
  <c r="AG6" i="5"/>
  <c r="AI6" i="5" s="1"/>
  <c r="BP6" i="5" s="1"/>
  <c r="BM8" i="5"/>
  <c r="BO8" i="5" s="1"/>
  <c r="AG8" i="5"/>
  <c r="AI8" i="5" s="1"/>
  <c r="BP8" i="5" s="1"/>
  <c r="BM23" i="5"/>
  <c r="BO23" i="5" s="1"/>
  <c r="AG23" i="5"/>
  <c r="AI23" i="5" s="1"/>
  <c r="BP23" i="5" s="1"/>
  <c r="BM18" i="5"/>
  <c r="BO18" i="5" s="1"/>
  <c r="AG18" i="5"/>
  <c r="AI18" i="5" s="1"/>
  <c r="BP18" i="5" s="1"/>
  <c r="BM16" i="5"/>
  <c r="BO16" i="5" s="1"/>
  <c r="AG16" i="5"/>
  <c r="AI16" i="5" s="1"/>
  <c r="BP16" i="5" s="1"/>
  <c r="BM26" i="5"/>
  <c r="BO26" i="5" s="1"/>
  <c r="AG26" i="5"/>
  <c r="AI26" i="5" s="1"/>
  <c r="BP26" i="5" s="1"/>
  <c r="BM29" i="5"/>
  <c r="BO29" i="5" s="1"/>
  <c r="AG29" i="5"/>
  <c r="AI29" i="5" s="1"/>
  <c r="BP29" i="5" s="1"/>
  <c r="BM86" i="5"/>
  <c r="BO86" i="5" s="1"/>
  <c r="AG86" i="5"/>
  <c r="AI86" i="5" s="1"/>
  <c r="BP86" i="5" s="1"/>
  <c r="BM88" i="5"/>
  <c r="BO88" i="5" s="1"/>
  <c r="AG88" i="5"/>
  <c r="AI88" i="5" s="1"/>
  <c r="BP88" i="5" s="1"/>
  <c r="BM39" i="5"/>
  <c r="BO39" i="5" s="1"/>
  <c r="AG39" i="5"/>
  <c r="AI39" i="5" s="1"/>
  <c r="BQ64" i="5" l="1"/>
  <c r="BQ31" i="5"/>
  <c r="BQ92" i="5"/>
  <c r="BQ100" i="5"/>
  <c r="BQ58" i="5"/>
  <c r="BQ67" i="5"/>
  <c r="BQ4" i="5"/>
  <c r="BQ22" i="5"/>
  <c r="BQ19" i="5"/>
  <c r="BQ9" i="5"/>
  <c r="BQ15" i="5"/>
  <c r="BQ25" i="5"/>
  <c r="BQ27" i="5"/>
  <c r="BQ11" i="5"/>
  <c r="BQ12" i="5"/>
  <c r="BQ30" i="5"/>
  <c r="BQ10" i="5"/>
  <c r="BQ5" i="5"/>
  <c r="BQ33" i="5"/>
  <c r="BQ7" i="5"/>
  <c r="BQ17" i="5"/>
  <c r="BQ20" i="5"/>
  <c r="BQ32" i="5"/>
  <c r="BQ26" i="5"/>
  <c r="BQ18" i="5"/>
  <c r="BQ23" i="5"/>
  <c r="BQ6" i="5"/>
  <c r="BQ24" i="5"/>
  <c r="BQ14" i="5"/>
  <c r="BQ29" i="5"/>
  <c r="BQ16" i="5"/>
  <c r="BQ8" i="5"/>
  <c r="BQ28" i="5"/>
  <c r="BQ13" i="5"/>
  <c r="BQ21" i="5"/>
  <c r="BQ88" i="5"/>
  <c r="BQ86" i="5"/>
  <c r="BQ39" i="5"/>
  <c r="BM97" i="5"/>
  <c r="BO97" i="5" s="1"/>
  <c r="AG97" i="5"/>
  <c r="AI97" i="5" s="1"/>
  <c r="BP97" i="5" s="1"/>
  <c r="BM41" i="5"/>
  <c r="BO41" i="5" s="1"/>
  <c r="AG41" i="5"/>
  <c r="AI41" i="5" s="1"/>
  <c r="BP41" i="5" s="1"/>
  <c r="BM38" i="5"/>
  <c r="BO38" i="5" s="1"/>
  <c r="AG38" i="5"/>
  <c r="AI38" i="5" s="1"/>
  <c r="BP38" i="5" s="1"/>
  <c r="BM40" i="5"/>
  <c r="BO40" i="5" s="1"/>
  <c r="AG40" i="5"/>
  <c r="AI40" i="5" s="1"/>
  <c r="BP40" i="5" s="1"/>
  <c r="BM44" i="5"/>
  <c r="BO44" i="5" s="1"/>
  <c r="AG44" i="5"/>
  <c r="AI44" i="5" s="1"/>
  <c r="BP44" i="5" s="1"/>
  <c r="BM43" i="5"/>
  <c r="BO43" i="5" s="1"/>
  <c r="AG43" i="5"/>
  <c r="AI43" i="5" s="1"/>
  <c r="BP43" i="5" s="1"/>
  <c r="BM132" i="5"/>
  <c r="BO132" i="5" s="1"/>
  <c r="AG132" i="5"/>
  <c r="AI132" i="5" s="1"/>
  <c r="BP132" i="5" s="1"/>
  <c r="BM128" i="5"/>
  <c r="BO128" i="5" s="1"/>
  <c r="AG128" i="5"/>
  <c r="AI128" i="5" s="1"/>
  <c r="BP128" i="5" s="1"/>
  <c r="BM112" i="5"/>
  <c r="BO112" i="5" s="1"/>
  <c r="AG112" i="5"/>
  <c r="AI112" i="5" s="1"/>
  <c r="BP112" i="5" s="1"/>
  <c r="BM124" i="5"/>
  <c r="BO124" i="5" s="1"/>
  <c r="AG124" i="5"/>
  <c r="AI124" i="5" s="1"/>
  <c r="BP124" i="5" s="1"/>
  <c r="BM123" i="5"/>
  <c r="BO123" i="5" s="1"/>
  <c r="AG123" i="5"/>
  <c r="AI123" i="5" s="1"/>
  <c r="BP123" i="5" s="1"/>
  <c r="BM53" i="5"/>
  <c r="BO53" i="5" s="1"/>
  <c r="AG53" i="5"/>
  <c r="AI53" i="5" s="1"/>
  <c r="BP53" i="5" s="1"/>
  <c r="BM111" i="5"/>
  <c r="BO111" i="5" s="1"/>
  <c r="AG111" i="5"/>
  <c r="AI111" i="5" s="1"/>
  <c r="BP111" i="5" s="1"/>
  <c r="BM95" i="5"/>
  <c r="BO95" i="5" s="1"/>
  <c r="AG95" i="5"/>
  <c r="AI95" i="5" s="1"/>
  <c r="BP95" i="5" s="1"/>
  <c r="BM75" i="5"/>
  <c r="BO75" i="5" s="1"/>
  <c r="BP75" i="5"/>
  <c r="BM99" i="5"/>
  <c r="BO99" i="5" s="1"/>
  <c r="AG99" i="5"/>
  <c r="AI99" i="5" s="1"/>
  <c r="BP99" i="5" s="1"/>
  <c r="BQ128" i="5" l="1"/>
  <c r="BQ132" i="5"/>
  <c r="BQ44" i="5"/>
  <c r="BQ97" i="5"/>
  <c r="BQ41" i="5"/>
  <c r="BQ43" i="5"/>
  <c r="BQ38" i="5"/>
  <c r="BQ40" i="5"/>
  <c r="BQ112" i="5"/>
  <c r="BQ123" i="5"/>
  <c r="BQ124" i="5"/>
  <c r="BQ53" i="5"/>
  <c r="BQ75" i="5"/>
  <c r="BQ111" i="5"/>
  <c r="BQ95" i="5"/>
  <c r="BQ99" i="5"/>
  <c r="BM56" i="5" l="1"/>
  <c r="BO56" i="5" s="1"/>
  <c r="AG56" i="5"/>
  <c r="AI56" i="5" s="1"/>
  <c r="BP56" i="5" s="1"/>
  <c r="BM54" i="5"/>
  <c r="BO54" i="5" s="1"/>
  <c r="AG54" i="5"/>
  <c r="AI54" i="5" s="1"/>
  <c r="BP54" i="5" s="1"/>
  <c r="BM130" i="5"/>
  <c r="BO130" i="5" s="1"/>
  <c r="AG130" i="5"/>
  <c r="AI130" i="5" s="1"/>
  <c r="BP130" i="5" s="1"/>
  <c r="BM48" i="5"/>
  <c r="BO48" i="5" s="1"/>
  <c r="BM46" i="5"/>
  <c r="BO46" i="5" s="1"/>
  <c r="BM55" i="5"/>
  <c r="BO55" i="5" s="1"/>
  <c r="BM37" i="5"/>
  <c r="BO37" i="5" s="1"/>
  <c r="AG48" i="5"/>
  <c r="AI48" i="5" s="1"/>
  <c r="BP48" i="5" s="1"/>
  <c r="AG46" i="5"/>
  <c r="AI46" i="5" s="1"/>
  <c r="BP46" i="5" s="1"/>
  <c r="AG55" i="5"/>
  <c r="AI55" i="5" s="1"/>
  <c r="BP55" i="5" s="1"/>
  <c r="AG37" i="5"/>
  <c r="AI37" i="5" s="1"/>
  <c r="BP37" i="5" s="1"/>
  <c r="BM82" i="5"/>
  <c r="BO82" i="5" s="1"/>
  <c r="BM79" i="5"/>
  <c r="BO79" i="5" s="1"/>
  <c r="BM87" i="5"/>
  <c r="BO87" i="5" s="1"/>
  <c r="BM77" i="5"/>
  <c r="BO77" i="5" s="1"/>
  <c r="BM91" i="5"/>
  <c r="BO91" i="5" s="1"/>
  <c r="BM101" i="5"/>
  <c r="BO101" i="5" s="1"/>
  <c r="BM74" i="5"/>
  <c r="BO74" i="5" s="1"/>
  <c r="AG82" i="5"/>
  <c r="AI82" i="5" s="1"/>
  <c r="BP82" i="5" s="1"/>
  <c r="AG79" i="5"/>
  <c r="AI79" i="5" s="1"/>
  <c r="BP79" i="5" s="1"/>
  <c r="AG87" i="5"/>
  <c r="AI87" i="5" s="1"/>
  <c r="BP87" i="5" s="1"/>
  <c r="AG77" i="5"/>
  <c r="AI77" i="5" s="1"/>
  <c r="BP77" i="5" s="1"/>
  <c r="AG91" i="5"/>
  <c r="AI91" i="5" s="1"/>
  <c r="BP91" i="5" s="1"/>
  <c r="AG101" i="5"/>
  <c r="AI101" i="5" s="1"/>
  <c r="BP101" i="5" s="1"/>
  <c r="AG74" i="5"/>
  <c r="AI74" i="5" s="1"/>
  <c r="BP74" i="5" s="1"/>
  <c r="BM68" i="5"/>
  <c r="BO68" i="5" s="1"/>
  <c r="BM63" i="5"/>
  <c r="BO63" i="5" s="1"/>
  <c r="BM78" i="5"/>
  <c r="BO78" i="5" s="1"/>
  <c r="BM90" i="5"/>
  <c r="BO90" i="5" s="1"/>
  <c r="BM83" i="5"/>
  <c r="BO83" i="5" s="1"/>
  <c r="BM76" i="5"/>
  <c r="BO76" i="5" s="1"/>
  <c r="BM98" i="5"/>
  <c r="BO98" i="5" s="1"/>
  <c r="BM84" i="5"/>
  <c r="BO84" i="5" s="1"/>
  <c r="BM94" i="5"/>
  <c r="BO94" i="5" s="1"/>
  <c r="BM81" i="5"/>
  <c r="BO81" i="5" s="1"/>
  <c r="BM85" i="5"/>
  <c r="BO85" i="5" s="1"/>
  <c r="BM93" i="5"/>
  <c r="BO93" i="5" s="1"/>
  <c r="BM96" i="5"/>
  <c r="BO96" i="5" s="1"/>
  <c r="BM80" i="5"/>
  <c r="BO80" i="5" s="1"/>
  <c r="BM89" i="5"/>
  <c r="BO89" i="5" s="1"/>
  <c r="BM107" i="5"/>
  <c r="BO107" i="5" s="1"/>
  <c r="BM110" i="5"/>
  <c r="BO110" i="5" s="1"/>
  <c r="BM106" i="5"/>
  <c r="BO106" i="5" s="1"/>
  <c r="AG107" i="5"/>
  <c r="AI107" i="5" s="1"/>
  <c r="BP107" i="5" s="1"/>
  <c r="AG110" i="5"/>
  <c r="AI110" i="5" s="1"/>
  <c r="BP110" i="5" s="1"/>
  <c r="AG106" i="5"/>
  <c r="AI106" i="5" s="1"/>
  <c r="BP106" i="5" s="1"/>
  <c r="AG108" i="5"/>
  <c r="AI108" i="5" s="1"/>
  <c r="BP108" i="5" s="1"/>
  <c r="AG116" i="5"/>
  <c r="AI116" i="5" s="1"/>
  <c r="BP116" i="5" s="1"/>
  <c r="AG117" i="5"/>
  <c r="AI117" i="5" s="1"/>
  <c r="AG113" i="5"/>
  <c r="AI113" i="5" s="1"/>
  <c r="AG105" i="5"/>
  <c r="AI105" i="5" s="1"/>
  <c r="BP105" i="5" s="1"/>
  <c r="AG109" i="5"/>
  <c r="AI109" i="5" s="1"/>
  <c r="BP109" i="5" s="1"/>
  <c r="AG115" i="5"/>
  <c r="AI115" i="5" s="1"/>
  <c r="BP115" i="5" s="1"/>
  <c r="AG118" i="5"/>
  <c r="AI118" i="5" s="1"/>
  <c r="AG114" i="5"/>
  <c r="AI114" i="5" s="1"/>
  <c r="BP114" i="5" s="1"/>
  <c r="AG78" i="5"/>
  <c r="AI78" i="5" s="1"/>
  <c r="BP78" i="5" s="1"/>
  <c r="AG90" i="5"/>
  <c r="AI90" i="5" s="1"/>
  <c r="BP90" i="5" s="1"/>
  <c r="AG83" i="5"/>
  <c r="AI83" i="5" s="1"/>
  <c r="BP83" i="5" s="1"/>
  <c r="AG76" i="5"/>
  <c r="AI76" i="5" s="1"/>
  <c r="BP76" i="5" s="1"/>
  <c r="AG98" i="5"/>
  <c r="AI98" i="5" s="1"/>
  <c r="BP98" i="5" s="1"/>
  <c r="AG84" i="5"/>
  <c r="AI84" i="5" s="1"/>
  <c r="BP84" i="5" s="1"/>
  <c r="AG94" i="5"/>
  <c r="AI94" i="5" s="1"/>
  <c r="BP94" i="5" s="1"/>
  <c r="AG81" i="5"/>
  <c r="AI81" i="5" s="1"/>
  <c r="BP81" i="5" s="1"/>
  <c r="AG85" i="5"/>
  <c r="AI85" i="5" s="1"/>
  <c r="BP85" i="5" s="1"/>
  <c r="AG93" i="5"/>
  <c r="AI93" i="5" s="1"/>
  <c r="BP93" i="5" s="1"/>
  <c r="AG96" i="5"/>
  <c r="AI96" i="5" s="1"/>
  <c r="BP96" i="5" s="1"/>
  <c r="AG80" i="5"/>
  <c r="AI80" i="5" s="1"/>
  <c r="BP80" i="5" s="1"/>
  <c r="AG89" i="5"/>
  <c r="AI89" i="5" s="1"/>
  <c r="BP89" i="5" s="1"/>
  <c r="AG68" i="5"/>
  <c r="AI68" i="5" s="1"/>
  <c r="BP68" i="5" s="1"/>
  <c r="AG63" i="5"/>
  <c r="AG65" i="5"/>
  <c r="AI65" i="5" s="1"/>
  <c r="BP65" i="5" s="1"/>
  <c r="AG66" i="5"/>
  <c r="AI66" i="5" s="1"/>
  <c r="AG47" i="5"/>
  <c r="AI47" i="5" s="1"/>
  <c r="BP47" i="5" s="1"/>
  <c r="AG42" i="5"/>
  <c r="AG57" i="5"/>
  <c r="AI57" i="5" s="1"/>
  <c r="AG49" i="5"/>
  <c r="AI49" i="5" s="1"/>
  <c r="AG45" i="5"/>
  <c r="AI45" i="5" s="1"/>
  <c r="AG52" i="5"/>
  <c r="AI52" i="5" s="1"/>
  <c r="AG50" i="5"/>
  <c r="AI50" i="5" s="1"/>
  <c r="AG51" i="5"/>
  <c r="AI51" i="5" s="1"/>
  <c r="BM116" i="5"/>
  <c r="BO116" i="5" s="1"/>
  <c r="BM108" i="5"/>
  <c r="BO108" i="5" s="1"/>
  <c r="BM114" i="5"/>
  <c r="BO114" i="5" s="1"/>
  <c r="BM115" i="5"/>
  <c r="BO115" i="5" s="1"/>
  <c r="BM105" i="5"/>
  <c r="BO105" i="5" s="1"/>
  <c r="BM109" i="5"/>
  <c r="BO109" i="5" s="1"/>
  <c r="BM51" i="5"/>
  <c r="BM45" i="5"/>
  <c r="BM57" i="5"/>
  <c r="BM52" i="5"/>
  <c r="BM49" i="5"/>
  <c r="BM50" i="5"/>
  <c r="BM42" i="5"/>
  <c r="BO42" i="5" s="1"/>
  <c r="BM47" i="5"/>
  <c r="BO47" i="5" s="1"/>
  <c r="BM65" i="5"/>
  <c r="BO65" i="5" s="1"/>
  <c r="BM66" i="5"/>
  <c r="BM117" i="5"/>
  <c r="BO117" i="5" s="1"/>
  <c r="BM118" i="5"/>
  <c r="BM113" i="5"/>
  <c r="BQ130" i="5" l="1"/>
  <c r="AI42" i="5"/>
  <c r="BP42" i="5" s="1"/>
  <c r="BQ42" i="5" s="1"/>
  <c r="AI63" i="5"/>
  <c r="BP63" i="5" s="1"/>
  <c r="BQ63" i="5" s="1"/>
  <c r="BQ56" i="5"/>
  <c r="BQ54" i="5"/>
  <c r="BQ55" i="5"/>
  <c r="BQ48" i="5"/>
  <c r="BQ37" i="5"/>
  <c r="BQ46" i="5"/>
  <c r="BQ79" i="5"/>
  <c r="BQ101" i="5"/>
  <c r="BQ74" i="5"/>
  <c r="BQ91" i="5"/>
  <c r="BQ87" i="5"/>
  <c r="BQ82" i="5"/>
  <c r="BQ77" i="5"/>
  <c r="BQ106" i="5"/>
  <c r="BQ107" i="5"/>
  <c r="BQ89" i="5"/>
  <c r="BQ96" i="5"/>
  <c r="BQ93" i="5"/>
  <c r="BQ81" i="5"/>
  <c r="BQ94" i="5"/>
  <c r="BQ83" i="5"/>
  <c r="BQ78" i="5"/>
  <c r="BQ110" i="5"/>
  <c r="BQ80" i="5"/>
  <c r="BQ85" i="5"/>
  <c r="BQ84" i="5"/>
  <c r="BQ98" i="5"/>
  <c r="BQ76" i="5"/>
  <c r="BQ90" i="5"/>
  <c r="BQ68" i="5"/>
  <c r="BQ108" i="5"/>
  <c r="BQ116" i="5"/>
  <c r="BQ114" i="5"/>
  <c r="BQ115" i="5"/>
  <c r="BQ105" i="5"/>
  <c r="BQ109" i="5"/>
  <c r="BQ65" i="5"/>
  <c r="BQ47" i="5"/>
  <c r="BO113" i="5"/>
  <c r="BP113" i="5"/>
  <c r="BP117" i="5"/>
  <c r="BQ117" i="5" l="1"/>
  <c r="BQ113" i="5"/>
  <c r="BO118" i="5" l="1"/>
  <c r="BO57" i="5"/>
  <c r="BO51" i="5"/>
  <c r="BP57" i="5"/>
  <c r="BP51" i="5"/>
  <c r="BO66" i="5"/>
  <c r="BP66" i="5"/>
  <c r="BO45" i="5"/>
  <c r="BP45" i="5"/>
  <c r="BP118" i="5"/>
  <c r="BO52" i="5"/>
  <c r="BO50" i="5"/>
  <c r="BO49" i="5"/>
  <c r="BP52" i="5"/>
  <c r="BP50" i="5"/>
  <c r="BP49" i="5"/>
  <c r="BM122" i="5"/>
  <c r="BO122" i="5" s="1"/>
  <c r="AG122" i="5"/>
  <c r="AI122" i="5" s="1"/>
  <c r="BP122" i="5" s="1"/>
  <c r="BQ52" i="5" l="1"/>
  <c r="BQ57" i="5"/>
  <c r="BQ118" i="5"/>
  <c r="BQ49" i="5"/>
  <c r="BQ66" i="5"/>
  <c r="BQ122" i="5"/>
  <c r="BQ45" i="5"/>
  <c r="BQ50" i="5"/>
  <c r="BQ51" i="5"/>
</calcChain>
</file>

<file path=xl/sharedStrings.xml><?xml version="1.0" encoding="utf-8"?>
<sst xmlns="http://schemas.openxmlformats.org/spreadsheetml/2006/main" count="570" uniqueCount="229">
  <si>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</si>
  <si>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</si>
  <si>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</si>
  <si>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</si>
  <si>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</si>
  <si>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</si>
  <si>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</si>
  <si>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</si>
  <si>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</si>
  <si>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</si>
  <si>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</si>
  <si>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</si>
  <si>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</si>
  <si>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</si>
  <si>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</si>
  <si>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</si>
  <si>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</si>
  <si>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</si>
  <si>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</si>
  <si>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</si>
  <si>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Nuenen</t>
  </si>
  <si>
    <t>Mierlo</t>
  </si>
  <si>
    <t>Jordy van der Wijst</t>
  </si>
  <si>
    <t>Griendtsveen</t>
  </si>
  <si>
    <t>Kees Vorstenbosch</t>
  </si>
  <si>
    <t>Veldhoven</t>
  </si>
  <si>
    <t>Nispen</t>
  </si>
  <si>
    <t>Dennis Rijntjes</t>
  </si>
  <si>
    <t>Aarle Rixtel</t>
  </si>
  <si>
    <t>Appie de Greef</t>
  </si>
  <si>
    <t>Piet van de Brand</t>
  </si>
  <si>
    <t>Hans Hoens</t>
  </si>
  <si>
    <t>Borkel &amp; Schaft</t>
  </si>
  <si>
    <t>Eersel</t>
  </si>
  <si>
    <t>Ger Verstegen</t>
  </si>
  <si>
    <t>Roermond</t>
  </si>
  <si>
    <t>Jack Lamers</t>
  </si>
  <si>
    <t>Dries Vissers</t>
  </si>
  <si>
    <t>Karel Geentjens</t>
  </si>
  <si>
    <t>Arendonk ( B. )</t>
  </si>
  <si>
    <t>Vlimmeren ( B. )</t>
  </si>
  <si>
    <t>Meijel</t>
  </si>
  <si>
    <t>Niels Vermeulen</t>
  </si>
  <si>
    <t>Theo Raaijmakers</t>
  </si>
  <si>
    <t>Kevin Swennen</t>
  </si>
  <si>
    <t>Berlicum</t>
  </si>
  <si>
    <t>Wagenberg</t>
  </si>
  <si>
    <t>Brent Janssen</t>
  </si>
  <si>
    <t>Swolgen</t>
  </si>
  <si>
    <t>Terheijden</t>
  </si>
  <si>
    <t>Zundert</t>
  </si>
  <si>
    <t>Frans Marijnissen</t>
  </si>
  <si>
    <t>Annemarie Kuenen</t>
  </si>
  <si>
    <t>Duizel</t>
  </si>
  <si>
    <t>Gilze</t>
  </si>
  <si>
    <t>Demi Timmers</t>
  </si>
  <si>
    <t>Geldrop</t>
  </si>
  <si>
    <t>Baexem</t>
  </si>
  <si>
    <t>Oosterhout</t>
  </si>
  <si>
    <t>Bernie Damen</t>
  </si>
  <si>
    <t>Prinsenbeek</t>
  </si>
  <si>
    <t>Piet Peepers</t>
  </si>
  <si>
    <t>Keldonk</t>
  </si>
  <si>
    <t>Tessa in 't Groen</t>
  </si>
  <si>
    <t>Dongen</t>
  </si>
  <si>
    <t>Geel ( B. )</t>
  </si>
  <si>
    <t>Erik Verloo</t>
  </si>
  <si>
    <t>Lommel ( B. )</t>
  </si>
  <si>
    <t>Berendrecht ( B. )</t>
  </si>
  <si>
    <t>Jonas Corten</t>
  </si>
  <si>
    <t>Bekkevoort ( B. )</t>
  </si>
  <si>
    <t>Johan van Hooydonk</t>
  </si>
  <si>
    <t>Bavel</t>
  </si>
  <si>
    <t>Jeugd onder de 12</t>
  </si>
  <si>
    <t>Joeri van Hulle</t>
  </si>
  <si>
    <t>155.</t>
  </si>
  <si>
    <t>Anne Zaayer</t>
  </si>
  <si>
    <t>Zwevezele ( B. )</t>
  </si>
  <si>
    <t>Gastel</t>
  </si>
  <si>
    <t xml:space="preserve">Mark v.d. Wildenberg </t>
  </si>
  <si>
    <t>Patrick Engelen</t>
  </si>
  <si>
    <t>Lierop</t>
  </si>
  <si>
    <t>Heesch</t>
  </si>
  <si>
    <t>Eric Steijvers</t>
  </si>
  <si>
    <t>Panningen</t>
  </si>
  <si>
    <t>3.</t>
  </si>
  <si>
    <t>Linda Smits</t>
  </si>
  <si>
    <t>Schijndel</t>
  </si>
  <si>
    <t>1.</t>
  </si>
  <si>
    <t>Lars Verstegen</t>
  </si>
  <si>
    <t>Melick</t>
  </si>
  <si>
    <t>Tielen ( B. )</t>
  </si>
  <si>
    <t>64.</t>
  </si>
  <si>
    <t>Chayton Huskens</t>
  </si>
  <si>
    <t>Harrie Verstappen</t>
  </si>
  <si>
    <t>Jan Heijnen</t>
  </si>
  <si>
    <t>Leo van de Burgt</t>
  </si>
  <si>
    <t>Kaya Martinus</t>
  </si>
  <si>
    <t>Nijmegen</t>
  </si>
  <si>
    <t>Marc Hanssen</t>
  </si>
  <si>
    <t>Venray</t>
  </si>
  <si>
    <t>Inez Oeyen</t>
  </si>
  <si>
    <t>Menteam Willems</t>
  </si>
  <si>
    <t>Martien Winters</t>
  </si>
  <si>
    <t>Soerendonk</t>
  </si>
  <si>
    <t>Liempde</t>
  </si>
  <si>
    <t>Johan van Zeeland</t>
  </si>
  <si>
    <t>Lonneke van de Eijnden</t>
  </si>
  <si>
    <t>Hans van Meer</t>
  </si>
  <si>
    <t>Uitslag EGM -- IMC    2023  /  2024.     24 &amp; 26 december 2023</t>
  </si>
  <si>
    <t>Maarten Krom</t>
  </si>
  <si>
    <t>Kim Zuidema</t>
  </si>
  <si>
    <t>Veghel</t>
  </si>
  <si>
    <t>Angeline Zuidema</t>
  </si>
  <si>
    <t>4321.</t>
  </si>
  <si>
    <t>Yvette van Amelsvoort</t>
  </si>
  <si>
    <t xml:space="preserve">Hamont-Achel ( B. ) </t>
  </si>
  <si>
    <t>Charissa de Ridder</t>
  </si>
  <si>
    <t>Menteam van Dijk</t>
  </si>
  <si>
    <t>Boxtel</t>
  </si>
  <si>
    <t>Moniek Classens</t>
  </si>
  <si>
    <t>Deurne</t>
  </si>
  <si>
    <t>Jur Bayens</t>
  </si>
  <si>
    <t>Birgit Martens</t>
  </si>
  <si>
    <t>Milheeze</t>
  </si>
  <si>
    <t>543.</t>
  </si>
  <si>
    <t>Katia Denis</t>
  </si>
  <si>
    <t>Bocholt ( B. )</t>
  </si>
  <si>
    <t>Dirk Bastiaans</t>
  </si>
  <si>
    <t>Cléo van Dorp</t>
  </si>
  <si>
    <t>Oirschot</t>
  </si>
  <si>
    <t>Chantal v. der Wijst</t>
  </si>
  <si>
    <t>Ingeborg Boers</t>
  </si>
  <si>
    <t>Schijf</t>
  </si>
  <si>
    <t>444.</t>
  </si>
  <si>
    <t>122.</t>
  </si>
  <si>
    <t>Menteam Aquatest.nl</t>
  </si>
  <si>
    <t>Hapert</t>
  </si>
  <si>
    <t>Frank Vissers</t>
  </si>
  <si>
    <t>Rucphen</t>
  </si>
  <si>
    <t>Jos Gerlings</t>
  </si>
  <si>
    <t>Someren</t>
  </si>
  <si>
    <t>8a</t>
  </si>
  <si>
    <t>4a</t>
  </si>
  <si>
    <t>4b</t>
  </si>
  <si>
    <t>4c</t>
  </si>
  <si>
    <t>4d</t>
  </si>
  <si>
    <t>8b</t>
  </si>
  <si>
    <t>8c</t>
  </si>
  <si>
    <t>8d</t>
  </si>
  <si>
    <t>8e</t>
  </si>
  <si>
    <t>14a</t>
  </si>
  <si>
    <t>14b</t>
  </si>
  <si>
    <t>14c</t>
  </si>
  <si>
    <t>14d</t>
  </si>
  <si>
    <t>14e</t>
  </si>
  <si>
    <t>Sophie Coolen</t>
  </si>
  <si>
    <t>Chantal van Dommelen</t>
  </si>
  <si>
    <t xml:space="preserve">Ravels ( B. ) </t>
  </si>
  <si>
    <t>Perry Hendriks</t>
  </si>
  <si>
    <t>Eric Eijpelaer</t>
  </si>
  <si>
    <t>Peer ( B. )</t>
  </si>
  <si>
    <t>Dana Oeyen</t>
  </si>
  <si>
    <t>177.</t>
  </si>
  <si>
    <t>St. Katelijne-Waver</t>
  </si>
  <si>
    <t>Frans Coolen</t>
  </si>
  <si>
    <t>65.</t>
  </si>
  <si>
    <t>Maaike Lafeber</t>
  </si>
  <si>
    <t>Bergeijk</t>
  </si>
  <si>
    <t>211.</t>
  </si>
  <si>
    <t>Dirk Vanhees</t>
  </si>
  <si>
    <t>Wellen ( B. )</t>
  </si>
  <si>
    <t>188.</t>
  </si>
  <si>
    <t>Danny Mariën</t>
  </si>
  <si>
    <t>Berckem ( B. )</t>
  </si>
  <si>
    <t>Herten/Roermond</t>
  </si>
  <si>
    <t>299.</t>
  </si>
  <si>
    <t>Riel</t>
  </si>
  <si>
    <t>255.</t>
  </si>
  <si>
    <t>Ronny Kanora</t>
  </si>
  <si>
    <t>Stephano Mulder</t>
  </si>
  <si>
    <t>288.</t>
  </si>
  <si>
    <t>Angeline Steijvers</t>
  </si>
  <si>
    <t>Poppel ( B. )</t>
  </si>
  <si>
    <t>222.</t>
  </si>
  <si>
    <t>Tinus van Kuyk</t>
  </si>
  <si>
    <t>Reusel</t>
  </si>
  <si>
    <t>277.</t>
  </si>
  <si>
    <t>Rudy van Bylen</t>
  </si>
  <si>
    <t>233.</t>
  </si>
  <si>
    <t>Marcel Marijnissen</t>
  </si>
  <si>
    <t>133.</t>
  </si>
  <si>
    <t>Umberto van Gool</t>
  </si>
  <si>
    <t>Dorst</t>
  </si>
  <si>
    <t>456.</t>
  </si>
  <si>
    <t>Piet Groenen</t>
  </si>
  <si>
    <t xml:space="preserve">Lommel ( B. ) </t>
  </si>
  <si>
    <t>322.</t>
  </si>
  <si>
    <t>Guido Geutjens</t>
  </si>
  <si>
    <t>Waddenoyen</t>
  </si>
  <si>
    <t>266.</t>
  </si>
  <si>
    <t>Pelt ( B. )</t>
  </si>
  <si>
    <t>Chelsea v. Dijk MenT. BTR.</t>
  </si>
  <si>
    <t>2.</t>
  </si>
  <si>
    <t>Ilse Looijmans</t>
  </si>
  <si>
    <t>Fleur Vorstenbosch</t>
  </si>
  <si>
    <t>Tobe Berrens</t>
  </si>
  <si>
    <t>Cor Jochems</t>
  </si>
  <si>
    <t>Rijsbergen</t>
  </si>
  <si>
    <t>Hans Verhoeven</t>
  </si>
  <si>
    <t>Valkenswaard</t>
  </si>
  <si>
    <t>Valerie Kerckhofs</t>
  </si>
  <si>
    <t>Nijlen (B)</t>
  </si>
  <si>
    <t>Ilse Kuenen</t>
  </si>
  <si>
    <t>Sam van Riet</t>
  </si>
  <si>
    <t>Marcel Coolen</t>
  </si>
  <si>
    <t>X</t>
  </si>
  <si>
    <t>Stephano Mulder        4 PO</t>
  </si>
  <si>
    <t xml:space="preserve">    groom</t>
  </si>
  <si>
    <t>5 groom</t>
  </si>
  <si>
    <t>Kenny Kanora               4PO</t>
  </si>
  <si>
    <t>Bernd Wouters            4 PO</t>
  </si>
  <si>
    <t>Britt Luycks                  4 PO</t>
  </si>
  <si>
    <t>Michiel van Hulle   TAN PO</t>
  </si>
  <si>
    <t>Johan Beliën                4 PO</t>
  </si>
  <si>
    <t>Hamont Achel ( B. )</t>
  </si>
  <si>
    <t>strafsec. op poort</t>
  </si>
  <si>
    <t>aantal keer afgereden</t>
  </si>
  <si>
    <t>Poort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</si>
</sst>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rgb="FF0000FF"/>
      <name val="Verdana"/>
      <family val="2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9"/>
      <color rgb="FFC00000"/>
      <name val="Verdana"/>
      <family val="2"/>
    </font>
    <font>
      <sz val="9"/>
      <color rgb="FFC00000"/>
      <name val="Verdana"/>
      <family val="2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0"/>
      <color theme="8" tint="-0.499984740745262"/>
      <name val="Calibri"/>
      <family val="2"/>
    </font>
    <font>
      <b/>
      <sz val="9"/>
      <color theme="8" tint="-0.499984740745262"/>
      <name val="Verdana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9"/>
      <color theme="6" tint="-0.249977111117893"/>
      <name val="Verdana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0"/>
      <color rgb="FF800080"/>
      <name val="Verdana"/>
      <family val="2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6"/>
      <color rgb="FF002060"/>
      <name val="Calibri"/>
      <family val="2"/>
    </font>
    <font>
      <sz val="11"/>
      <name val="Arial"/>
      <family val="2"/>
    </font>
    <font>
      <b/>
      <sz val="20"/>
      <color rgb="FFC00000"/>
      <name val="Verdan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C00000"/>
      <name val="Verdana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22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2" fillId="0" borderId="0" xfId="0" applyFont="1" applyAlignment="1">
      <alignment horizontal="center" vertical="justify" textRotation="73"/>
    </xf>
    <xf numFmtId="0" fontId="12" fillId="0" borderId="4" xfId="0" applyFont="1" applyBorder="1" applyAlignment="1">
      <alignment horizontal="center" vertical="justify" textRotation="73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10" fillId="3" borderId="11" xfId="0" applyFont="1" applyFill="1" applyBorder="1"/>
    <xf numFmtId="0" fontId="10" fillId="3" borderId="11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/>
    <xf numFmtId="0" fontId="15" fillId="3" borderId="2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0" fontId="10" fillId="3" borderId="16" xfId="0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center" vertical="center"/>
    </xf>
    <xf numFmtId="0" fontId="10" fillId="3" borderId="14" xfId="0" applyFont="1" applyFill="1" applyBorder="1"/>
    <xf numFmtId="0" fontId="10" fillId="3" borderId="14" xfId="0" applyFont="1" applyFill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7" fillId="3" borderId="2" xfId="0" applyFont="1" applyFill="1" applyBorder="1"/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/>
    <xf numFmtId="0" fontId="10" fillId="0" borderId="16" xfId="0" applyFont="1" applyBorder="1" applyAlignment="1">
      <alignment horizontal="left"/>
    </xf>
    <xf numFmtId="0" fontId="10" fillId="3" borderId="8" xfId="0" applyFont="1" applyFill="1" applyBorder="1"/>
    <xf numFmtId="0" fontId="10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19" fillId="0" borderId="0" xfId="0" applyFont="1"/>
    <xf numFmtId="0" fontId="20" fillId="0" borderId="5" xfId="0" applyFont="1" applyBorder="1" applyAlignment="1">
      <alignment horizontal="center"/>
    </xf>
    <xf numFmtId="0" fontId="20" fillId="0" borderId="6" xfId="0" applyFont="1" applyBorder="1"/>
    <xf numFmtId="0" fontId="20" fillId="0" borderId="6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20" fillId="0" borderId="9" xfId="0" applyFont="1" applyBorder="1"/>
    <xf numFmtId="0" fontId="24" fillId="2" borderId="10" xfId="0" applyFont="1" applyFill="1" applyBorder="1" applyAlignment="1">
      <alignment horizontal="left"/>
    </xf>
    <xf numFmtId="0" fontId="25" fillId="0" borderId="0" xfId="0" applyFont="1"/>
    <xf numFmtId="0" fontId="4" fillId="0" borderId="0" xfId="0" applyFont="1"/>
    <xf numFmtId="0" fontId="26" fillId="0" borderId="0" xfId="0" applyFont="1"/>
    <xf numFmtId="0" fontId="17" fillId="0" borderId="2" xfId="0" applyFont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/>
    <xf numFmtId="0" fontId="29" fillId="0" borderId="0" xfId="0" applyFont="1" applyAlignment="1">
      <alignment horizontal="center" vertical="justify" textRotation="73" wrapText="1"/>
    </xf>
    <xf numFmtId="0" fontId="27" fillId="0" borderId="0" xfId="0" applyFont="1" applyAlignment="1">
      <alignment horizontal="center" vertical="justify" textRotation="73" wrapText="1"/>
    </xf>
    <xf numFmtId="2" fontId="30" fillId="3" borderId="16" xfId="0" applyNumberFormat="1" applyFont="1" applyFill="1" applyBorder="1" applyAlignment="1">
      <alignment horizontal="center" vertical="center"/>
    </xf>
    <xf numFmtId="2" fontId="30" fillId="3" borderId="2" xfId="0" applyNumberFormat="1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6" xfId="0" applyFont="1" applyBorder="1"/>
    <xf numFmtId="0" fontId="34" fillId="0" borderId="0" xfId="0" applyFont="1" applyAlignment="1">
      <alignment horizontal="center" vertical="justify" textRotation="73"/>
    </xf>
    <xf numFmtId="0" fontId="35" fillId="0" borderId="1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2" fillId="0" borderId="0" xfId="0" applyFont="1" applyAlignment="1">
      <alignment horizontal="center" vertical="justify" textRotation="73"/>
    </xf>
    <xf numFmtId="0" fontId="36" fillId="0" borderId="0" xfId="0" applyFont="1"/>
    <xf numFmtId="0" fontId="35" fillId="3" borderId="16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2" fontId="30" fillId="3" borderId="14" xfId="0" applyNumberFormat="1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30" fillId="3" borderId="8" xfId="0" applyNumberFormat="1" applyFont="1" applyFill="1" applyBorder="1" applyAlignment="1">
      <alignment horizontal="center" vertical="center"/>
    </xf>
    <xf numFmtId="2" fontId="30" fillId="0" borderId="2" xfId="0" applyNumberFormat="1" applyFont="1" applyBorder="1" applyAlignment="1">
      <alignment horizontal="center" vertical="center"/>
    </xf>
    <xf numFmtId="2" fontId="35" fillId="3" borderId="2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7" fillId="0" borderId="0" xfId="0" applyFont="1"/>
    <xf numFmtId="0" fontId="38" fillId="0" borderId="6" xfId="0" applyFont="1" applyBorder="1"/>
    <xf numFmtId="0" fontId="37" fillId="0" borderId="4" xfId="0" applyFont="1" applyBorder="1" applyAlignment="1">
      <alignment horizontal="center" vertical="justify" textRotation="73" wrapText="1"/>
    </xf>
    <xf numFmtId="2" fontId="39" fillId="3" borderId="2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justify" textRotation="73" wrapText="1"/>
    </xf>
    <xf numFmtId="2" fontId="35" fillId="3" borderId="16" xfId="0" applyNumberFormat="1" applyFont="1" applyFill="1" applyBorder="1" applyAlignment="1">
      <alignment horizontal="center" vertical="center"/>
    </xf>
    <xf numFmtId="2" fontId="35" fillId="3" borderId="11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40" fillId="3" borderId="13" xfId="0" applyFont="1" applyFill="1" applyBorder="1" applyAlignment="1">
      <alignment horizontal="right" vertical="top"/>
    </xf>
    <xf numFmtId="0" fontId="40" fillId="0" borderId="14" xfId="0" applyFont="1" applyBorder="1" applyAlignment="1">
      <alignment horizontal="left" vertical="top"/>
    </xf>
    <xf numFmtId="2" fontId="39" fillId="3" borderId="14" xfId="0" applyNumberFormat="1" applyFont="1" applyFill="1" applyBorder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39" fillId="3" borderId="8" xfId="0" applyNumberFormat="1" applyFont="1" applyFill="1" applyBorder="1" applyAlignment="1">
      <alignment horizontal="center" vertical="center"/>
    </xf>
    <xf numFmtId="0" fontId="41" fillId="0" borderId="0" xfId="0" applyFont="1"/>
    <xf numFmtId="0" fontId="42" fillId="0" borderId="7" xfId="0" applyFont="1" applyBorder="1"/>
    <xf numFmtId="0" fontId="41" fillId="0" borderId="4" xfId="0" applyFont="1" applyBorder="1" applyAlignment="1">
      <alignment horizontal="center" vertical="justify" textRotation="73"/>
    </xf>
    <xf numFmtId="0" fontId="43" fillId="3" borderId="18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justify" textRotation="73"/>
    </xf>
    <xf numFmtId="0" fontId="43" fillId="3" borderId="19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3" borderId="23" xfId="0" applyFont="1" applyFill="1" applyBorder="1" applyAlignment="1">
      <alignment horizontal="center" vertical="center"/>
    </xf>
    <xf numFmtId="2" fontId="30" fillId="3" borderId="1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6" fillId="3" borderId="12" xfId="0" applyFont="1" applyFill="1" applyBorder="1" applyAlignment="1">
      <alignment horizontal="right" vertical="top"/>
    </xf>
    <xf numFmtId="0" fontId="16" fillId="3" borderId="12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2" fontId="39" fillId="3" borderId="1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2" fontId="30" fillId="0" borderId="8" xfId="0" applyNumberFormat="1" applyFont="1" applyBorder="1" applyAlignment="1">
      <alignment horizontal="center" vertical="center"/>
    </xf>
    <xf numFmtId="0" fontId="47" fillId="0" borderId="2" xfId="0" applyFont="1" applyBorder="1"/>
    <xf numFmtId="0" fontId="16" fillId="3" borderId="15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right" vertical="top"/>
    </xf>
    <xf numFmtId="0" fontId="16" fillId="3" borderId="14" xfId="0" applyFont="1" applyFill="1" applyBorder="1" applyAlignment="1">
      <alignment horizontal="left" vertical="top"/>
    </xf>
    <xf numFmtId="0" fontId="40" fillId="0" borderId="14" xfId="0" applyFont="1" applyBorder="1"/>
    <xf numFmtId="0" fontId="8" fillId="3" borderId="12" xfId="0" applyFont="1" applyFill="1" applyBorder="1" applyAlignment="1">
      <alignment horizontal="right" vertical="center"/>
    </xf>
    <xf numFmtId="0" fontId="47" fillId="0" borderId="25" xfId="0" applyFont="1" applyBorder="1"/>
    <xf numFmtId="0" fontId="44" fillId="3" borderId="12" xfId="0" applyFont="1" applyFill="1" applyBorder="1" applyAlignment="1">
      <alignment horizontal="right" vertical="center"/>
    </xf>
    <xf numFmtId="0" fontId="44" fillId="3" borderId="2" xfId="0" applyFont="1" applyFill="1" applyBorder="1" applyAlignment="1">
      <alignment horizontal="left" vertical="top"/>
    </xf>
    <xf numFmtId="0" fontId="48" fillId="0" borderId="2" xfId="0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left"/>
    </xf>
    <xf numFmtId="0" fontId="49" fillId="3" borderId="2" xfId="0" applyFont="1" applyFill="1" applyBorder="1" applyAlignment="1">
      <alignment horizontal="left" vertical="center"/>
    </xf>
    <xf numFmtId="0" fontId="49" fillId="3" borderId="2" xfId="0" applyFont="1" applyFill="1" applyBorder="1" applyAlignment="1">
      <alignment vertical="center"/>
    </xf>
    <xf numFmtId="0" fontId="49" fillId="3" borderId="2" xfId="0" applyFont="1" applyFill="1" applyBorder="1"/>
    <xf numFmtId="0" fontId="49" fillId="0" borderId="2" xfId="0" applyFont="1" applyBorder="1"/>
    <xf numFmtId="0" fontId="49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4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49" fillId="3" borderId="14" xfId="0" applyFont="1" applyFill="1" applyBorder="1" applyAlignment="1">
      <alignment horizontal="left" vertical="center"/>
    </xf>
    <xf numFmtId="0" fontId="49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6" fillId="0" borderId="0" xfId="0" applyFont="1"/>
    <xf numFmtId="0" fontId="20" fillId="0" borderId="26" xfId="0" applyFont="1" applyBorder="1" applyAlignment="1">
      <alignment horizontal="center"/>
    </xf>
    <xf numFmtId="0" fontId="12" fillId="0" borderId="22" xfId="0" applyFont="1" applyBorder="1" applyAlignment="1">
      <alignment horizontal="center" vertical="justify" textRotation="73"/>
    </xf>
    <xf numFmtId="0" fontId="49" fillId="3" borderId="12" xfId="0" applyFont="1" applyFill="1" applyBorder="1" applyAlignment="1">
      <alignment horizontal="right" vertical="center"/>
    </xf>
    <xf numFmtId="0" fontId="49" fillId="3" borderId="12" xfId="0" applyFont="1" applyFill="1" applyBorder="1"/>
    <xf numFmtId="0" fontId="16" fillId="0" borderId="12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49" fillId="3" borderId="13" xfId="0" applyFont="1" applyFill="1" applyBorder="1" applyAlignment="1">
      <alignment horizontal="right" vertical="center"/>
    </xf>
    <xf numFmtId="2" fontId="39" fillId="3" borderId="16" xfId="0" applyNumberFormat="1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/>
    </xf>
    <xf numFmtId="2" fontId="30" fillId="3" borderId="24" xfId="0" applyNumberFormat="1" applyFont="1" applyFill="1" applyBorder="1" applyAlignment="1">
      <alignment horizontal="center" vertical="center"/>
    </xf>
    <xf numFmtId="2" fontId="37" fillId="3" borderId="24" xfId="0" applyNumberFormat="1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2" fontId="37" fillId="3" borderId="2" xfId="0" applyNumberFormat="1" applyFont="1" applyFill="1" applyBorder="1" applyAlignment="1">
      <alignment horizontal="center" vertical="center"/>
    </xf>
    <xf numFmtId="0" fontId="41" fillId="3" borderId="18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44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8" fillId="0" borderId="2" xfId="0" applyFont="1" applyBorder="1"/>
    <xf numFmtId="0" fontId="16" fillId="0" borderId="2" xfId="0" applyFont="1" applyBorder="1"/>
    <xf numFmtId="0" fontId="8" fillId="0" borderId="12" xfId="0" applyFont="1" applyBorder="1" applyAlignment="1">
      <alignment vertical="center"/>
    </xf>
    <xf numFmtId="0" fontId="8" fillId="4" borderId="12" xfId="0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16" fillId="3" borderId="12" xfId="0" applyFont="1" applyFill="1" applyBorder="1" applyAlignment="1">
      <alignment horizontal="right"/>
    </xf>
    <xf numFmtId="0" fontId="8" fillId="0" borderId="12" xfId="0" applyFont="1" applyBorder="1"/>
    <xf numFmtId="0" fontId="50" fillId="3" borderId="2" xfId="0" applyFont="1" applyFill="1" applyBorder="1" applyAlignment="1">
      <alignment horizontal="left" vertical="center"/>
    </xf>
    <xf numFmtId="0" fontId="50" fillId="3" borderId="2" xfId="0" applyFont="1" applyFill="1" applyBorder="1" applyAlignment="1">
      <alignment vertical="center"/>
    </xf>
    <xf numFmtId="0" fontId="49" fillId="3" borderId="2" xfId="0" applyFont="1" applyFill="1" applyBorder="1" applyAlignment="1">
      <alignment horizontal="left" vertical="top"/>
    </xf>
    <xf numFmtId="0" fontId="50" fillId="3" borderId="12" xfId="0" applyFont="1" applyFill="1" applyBorder="1" applyAlignment="1">
      <alignment horizontal="right" vertical="center"/>
    </xf>
    <xf numFmtId="0" fontId="49" fillId="3" borderId="12" xfId="0" applyFont="1" applyFill="1" applyBorder="1" applyAlignment="1">
      <alignment horizontal="right" vertical="top"/>
    </xf>
    <xf numFmtId="0" fontId="49" fillId="3" borderId="13" xfId="0" applyFont="1" applyFill="1" applyBorder="1" applyAlignment="1">
      <alignment horizontal="right" vertical="top"/>
    </xf>
    <xf numFmtId="0" fontId="49" fillId="3" borderId="14" xfId="0" applyFont="1" applyFill="1" applyBorder="1" applyAlignment="1">
      <alignment horizontal="left" vertical="top"/>
    </xf>
    <xf numFmtId="0" fontId="45" fillId="3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3" borderId="16" xfId="0" applyFont="1" applyFill="1" applyBorder="1"/>
    <xf numFmtId="0" fontId="15" fillId="3" borderId="8" xfId="0" applyFont="1" applyFill="1" applyBorder="1"/>
    <xf numFmtId="0" fontId="15" fillId="3" borderId="16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left"/>
    </xf>
    <xf numFmtId="0" fontId="50" fillId="0" borderId="21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49" fillId="3" borderId="12" xfId="0" applyFont="1" applyFill="1" applyBorder="1" applyAlignment="1">
      <alignment horizontal="left" vertical="center"/>
    </xf>
    <xf numFmtId="0" fontId="51" fillId="3" borderId="2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6" fillId="3" borderId="12" xfId="0" applyFont="1" applyFill="1" applyBorder="1"/>
    <xf numFmtId="0" fontId="16" fillId="3" borderId="2" xfId="0" applyFont="1" applyFill="1" applyBorder="1"/>
    <xf numFmtId="0" fontId="45" fillId="3" borderId="2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left" vertical="top"/>
    </xf>
    <xf numFmtId="0" fontId="16" fillId="0" borderId="12" xfId="0" applyFont="1" applyBorder="1"/>
    <xf numFmtId="0" fontId="50" fillId="3" borderId="28" xfId="0" applyFont="1" applyFill="1" applyBorder="1" applyAlignment="1">
      <alignment horizontal="right" vertical="center"/>
    </xf>
    <xf numFmtId="0" fontId="49" fillId="3" borderId="8" xfId="0" applyFont="1" applyFill="1" applyBorder="1" applyAlignment="1">
      <alignment horizontal="left" vertical="center"/>
    </xf>
    <xf numFmtId="0" fontId="50" fillId="3" borderId="8" xfId="0" applyFont="1" applyFill="1" applyBorder="1" applyAlignment="1">
      <alignment vertical="center"/>
    </xf>
    <xf numFmtId="0" fontId="52" fillId="0" borderId="0" xfId="0" applyFont="1"/>
    <xf numFmtId="0" fontId="32" fillId="0" borderId="0" xfId="0" applyFont="1" applyAlignment="1">
      <alignment horizontal="center" textRotation="73"/>
    </xf>
    <xf numFmtId="0" fontId="27" fillId="0" borderId="0" xfId="0" applyFont="1" applyAlignment="1">
      <alignment horizontal="center" textRotation="73" wrapText="1"/>
    </xf>
    <xf numFmtId="0" fontId="4" fillId="0" borderId="0" xfId="0" applyFont="1" applyAlignment="1">
      <alignment horizontal="center" textRotation="73"/>
    </xf>
    <xf numFmtId="0" fontId="4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162"/>
  <sheetViews>
    <sheetView tabSelected="1" topLeftCell="A125" zoomScale="80" zoomScaleNormal="80" workbookViewId="0">
      <pane xSplit="2" topLeftCell="N1" activePane="topRight" state="frozen"/>
      <selection activeCell="A42" sqref="A42"/>
      <selection pane="topRight" activeCell="AS139" sqref="AS139"/>
    </sheetView>
  </sheetViews>
  <sheetFormatPr baseColWidth="10" defaultColWidth="9.1640625" defaultRowHeight="16" x14ac:dyDescent="0.2"/>
  <cols>
    <col min="1" max="1" width="7.6640625" style="12" customWidth="1"/>
    <col min="2" max="2" width="28" style="10" customWidth="1"/>
    <col min="3" max="3" width="22.1640625" style="10" customWidth="1"/>
    <col min="4" max="7" width="3.5" style="4" customWidth="1"/>
    <col min="8" max="11" width="4.6640625" style="4" customWidth="1"/>
    <col min="12" max="12" width="3.5" style="4" customWidth="1"/>
    <col min="13" max="13" width="3.6640625" style="4" customWidth="1"/>
    <col min="14" max="14" width="3.5" style="4" customWidth="1"/>
    <col min="15" max="19" width="4.6640625" style="4" customWidth="1"/>
    <col min="20" max="21" width="3.5" style="4" customWidth="1"/>
    <col min="22" max="22" width="3.6640625" style="4" customWidth="1"/>
    <col min="23" max="23" width="3.5" style="4" customWidth="1"/>
    <col min="24" max="24" width="3.6640625" style="4" customWidth="1"/>
    <col min="25" max="29" width="4.6640625" style="4" customWidth="1"/>
    <col min="30" max="30" width="3.5" style="4" customWidth="1"/>
    <col min="31" max="31" width="15.6640625" style="4" hidden="1" customWidth="1"/>
    <col min="32" max="32" width="70.83203125" style="5" hidden="1" customWidth="1"/>
    <col min="33" max="33" width="5.5" style="83" customWidth="1"/>
    <col min="34" max="34" width="8.83203125" style="83" customWidth="1"/>
    <col min="35" max="35" width="9.6640625" style="76" customWidth="1"/>
    <col min="36" max="36" width="0.5" style="4" customWidth="1"/>
    <col min="37" max="37" width="1" style="4" customWidth="1"/>
    <col min="38" max="39" width="3.5" style="4" customWidth="1"/>
    <col min="40" max="41" width="3.6640625" style="4" customWidth="1"/>
    <col min="42" max="44" width="4.6640625" style="4" customWidth="1"/>
    <col min="45" max="45" width="4.83203125" style="4" customWidth="1"/>
    <col min="46" max="46" width="3.5" style="4" customWidth="1"/>
    <col min="47" max="48" width="3.6640625" style="4" customWidth="1"/>
    <col min="49" max="52" width="4.6640625" style="4" customWidth="1"/>
    <col min="53" max="53" width="4.83203125" style="4" customWidth="1"/>
    <col min="54" max="54" width="3.5" style="4" customWidth="1"/>
    <col min="55" max="57" width="3.6640625" style="4" customWidth="1"/>
    <col min="58" max="58" width="3.5" style="4" customWidth="1"/>
    <col min="59" max="63" width="4.6640625" style="4" customWidth="1"/>
    <col min="64" max="64" width="3.5" style="4" customWidth="1"/>
    <col min="65" max="65" width="5.5" style="83" customWidth="1"/>
    <col min="66" max="66" width="10" style="83" customWidth="1"/>
    <col min="67" max="68" width="9.6640625" style="76" customWidth="1"/>
    <col min="69" max="69" width="12.1640625" style="101" customWidth="1"/>
    <col min="70" max="70" width="5.5" style="115" customWidth="1"/>
    <col min="71" max="71" width="5.5" style="4" customWidth="1"/>
    <col min="72" max="16384" width="9.1640625" style="4"/>
  </cols>
  <sheetData>
    <row r="1" spans="1:130" s="73" customFormat="1" ht="35" thickBot="1" x14ac:dyDescent="0.45">
      <c r="A1" s="157"/>
      <c r="B1" s="9"/>
      <c r="C1" s="158" t="s">
        <v>109</v>
      </c>
      <c r="D1" s="72"/>
      <c r="E1" s="72"/>
      <c r="F1" s="72"/>
      <c r="G1" s="72"/>
      <c r="H1" s="72"/>
      <c r="I1" s="72"/>
      <c r="J1" s="72"/>
      <c r="K1" s="72"/>
      <c r="L1" s="72"/>
      <c r="M1" s="72"/>
      <c r="AF1" s="18"/>
      <c r="AG1" s="83"/>
      <c r="AH1" s="83"/>
      <c r="AI1" s="76"/>
      <c r="AL1" s="158" t="s">
        <v>109</v>
      </c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M1" s="83"/>
      <c r="BN1" s="83"/>
      <c r="BO1" s="76"/>
      <c r="BP1" s="76"/>
      <c r="BQ1" s="101"/>
      <c r="BR1" s="115"/>
    </row>
    <row r="2" spans="1:130" s="9" customFormat="1" ht="23.25" customHeight="1" thickBot="1" x14ac:dyDescent="0.3">
      <c r="A2" s="159"/>
      <c r="B2" s="65" t="s">
        <v>12</v>
      </c>
      <c r="C2" s="65"/>
      <c r="D2" s="65" t="s">
        <v>7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6"/>
      <c r="AF2" s="66"/>
      <c r="AG2" s="84"/>
      <c r="AH2" s="84"/>
      <c r="AI2" s="77"/>
      <c r="AJ2" s="65"/>
      <c r="AK2" s="65"/>
      <c r="AL2" s="65" t="s">
        <v>8</v>
      </c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84"/>
      <c r="BN2" s="84"/>
      <c r="BO2" s="77"/>
      <c r="BP2" s="77"/>
      <c r="BQ2" s="102"/>
      <c r="BR2" s="116"/>
    </row>
    <row r="3" spans="1:130" s="7" customFormat="1" ht="93" customHeight="1" thickBot="1" x14ac:dyDescent="0.3">
      <c r="A3" s="160"/>
      <c r="B3" s="67" t="s">
        <v>16</v>
      </c>
      <c r="C3" s="21"/>
      <c r="D3" s="18"/>
      <c r="E3" s="18">
        <v>1</v>
      </c>
      <c r="F3" s="18">
        <v>2</v>
      </c>
      <c r="G3" s="18">
        <v>3</v>
      </c>
      <c r="H3" s="18" t="s">
        <v>143</v>
      </c>
      <c r="I3" s="18" t="s">
        <v>144</v>
      </c>
      <c r="J3" s="18" t="s">
        <v>145</v>
      </c>
      <c r="K3" s="18" t="s">
        <v>146</v>
      </c>
      <c r="L3" s="18">
        <v>5</v>
      </c>
      <c r="M3" s="18">
        <v>6</v>
      </c>
      <c r="N3" s="18">
        <v>7</v>
      </c>
      <c r="O3" s="18" t="s">
        <v>142</v>
      </c>
      <c r="P3" s="18" t="s">
        <v>147</v>
      </c>
      <c r="Q3" s="18" t="s">
        <v>148</v>
      </c>
      <c r="R3" s="18" t="s">
        <v>149</v>
      </c>
      <c r="S3" s="18" t="s">
        <v>150</v>
      </c>
      <c r="T3" s="18">
        <v>9</v>
      </c>
      <c r="U3" s="18">
        <v>10</v>
      </c>
      <c r="V3" s="18">
        <v>11</v>
      </c>
      <c r="W3" s="18">
        <v>12</v>
      </c>
      <c r="X3" s="18">
        <v>13</v>
      </c>
      <c r="Y3" s="18" t="s">
        <v>151</v>
      </c>
      <c r="Z3" s="18" t="s">
        <v>152</v>
      </c>
      <c r="AA3" s="18" t="s">
        <v>153</v>
      </c>
      <c r="AB3" s="18" t="s">
        <v>154</v>
      </c>
      <c r="AC3" s="18" t="s">
        <v>155</v>
      </c>
      <c r="AD3" s="18">
        <v>15</v>
      </c>
      <c r="AE3" s="21" t="s">
        <v>5</v>
      </c>
      <c r="AF3" s="21" t="s">
        <v>6</v>
      </c>
      <c r="AG3" s="85" t="s">
        <v>0</v>
      </c>
      <c r="AH3" s="85" t="s">
        <v>1</v>
      </c>
      <c r="AI3" s="78" t="s">
        <v>4</v>
      </c>
      <c r="AJ3" s="26"/>
      <c r="AK3" s="25"/>
      <c r="AL3" s="18"/>
      <c r="AM3" s="18">
        <v>1</v>
      </c>
      <c r="AN3" s="18">
        <v>2</v>
      </c>
      <c r="AO3" s="18">
        <v>3</v>
      </c>
      <c r="AP3" s="18" t="s">
        <v>143</v>
      </c>
      <c r="AQ3" s="18" t="s">
        <v>144</v>
      </c>
      <c r="AR3" s="18" t="s">
        <v>145</v>
      </c>
      <c r="AS3" s="18" t="s">
        <v>146</v>
      </c>
      <c r="AT3" s="18">
        <v>5</v>
      </c>
      <c r="AU3" s="18">
        <v>6</v>
      </c>
      <c r="AV3" s="18">
        <v>7</v>
      </c>
      <c r="AW3" s="18" t="s">
        <v>142</v>
      </c>
      <c r="AX3" s="18" t="s">
        <v>147</v>
      </c>
      <c r="AY3" s="18" t="s">
        <v>148</v>
      </c>
      <c r="AZ3" s="18" t="s">
        <v>149</v>
      </c>
      <c r="BA3" s="18" t="s">
        <v>150</v>
      </c>
      <c r="BB3" s="18">
        <v>9</v>
      </c>
      <c r="BC3" s="18">
        <v>10</v>
      </c>
      <c r="BD3" s="18">
        <v>11</v>
      </c>
      <c r="BE3" s="18">
        <v>12</v>
      </c>
      <c r="BF3" s="18">
        <v>13</v>
      </c>
      <c r="BG3" s="18" t="s">
        <v>151</v>
      </c>
      <c r="BH3" s="18" t="s">
        <v>152</v>
      </c>
      <c r="BI3" s="18" t="s">
        <v>153</v>
      </c>
      <c r="BJ3" s="18" t="s">
        <v>154</v>
      </c>
      <c r="BK3" s="18" t="s">
        <v>155</v>
      </c>
      <c r="BL3" s="18">
        <v>15</v>
      </c>
      <c r="BM3" s="85" t="s">
        <v>9</v>
      </c>
      <c r="BN3" s="85" t="s">
        <v>2</v>
      </c>
      <c r="BO3" s="78" t="s">
        <v>3</v>
      </c>
      <c r="BP3" s="78" t="s">
        <v>4</v>
      </c>
      <c r="BQ3" s="103" t="s">
        <v>10</v>
      </c>
      <c r="BR3" s="117" t="s">
        <v>11</v>
      </c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ht="20" customHeight="1" thickTop="1" x14ac:dyDescent="0.2">
      <c r="A4" s="126">
        <v>4430</v>
      </c>
      <c r="B4" s="46" t="s">
        <v>128</v>
      </c>
      <c r="C4" s="46" t="s">
        <v>54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>
        <v>5</v>
      </c>
      <c r="Y4" s="50"/>
      <c r="Z4" s="50"/>
      <c r="AA4" s="50"/>
      <c r="AB4" s="50"/>
      <c r="AC4" s="50"/>
      <c r="AD4" s="50"/>
      <c r="AE4" s="198"/>
      <c r="AF4" s="200"/>
      <c r="AG4" s="86">
        <f t="shared" ref="AG4:AG32" si="0">SUM(D4:AD4)</f>
        <v>5</v>
      </c>
      <c r="AH4" s="91">
        <v>134.6</v>
      </c>
      <c r="AI4" s="80">
        <f t="shared" ref="AI4:AI32" si="1">SUM(AG4:AH4)</f>
        <v>139.6</v>
      </c>
      <c r="AJ4" s="198"/>
      <c r="AK4" s="198"/>
      <c r="AL4" s="50"/>
      <c r="AM4" s="50"/>
      <c r="AN4" s="50"/>
      <c r="AO4" s="50"/>
      <c r="AP4" s="50"/>
      <c r="AQ4" s="50"/>
      <c r="AR4" s="50"/>
      <c r="AS4" s="50"/>
      <c r="AT4" s="50"/>
      <c r="AU4" s="50">
        <v>5</v>
      </c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>
        <v>5</v>
      </c>
      <c r="BK4" s="50"/>
      <c r="BL4" s="50"/>
      <c r="BM4" s="86">
        <f t="shared" ref="BM4:BM32" si="2">SUM(AL4:BL4)</f>
        <v>10</v>
      </c>
      <c r="BN4" s="91">
        <v>136.72999999999999</v>
      </c>
      <c r="BO4" s="80">
        <f t="shared" ref="BO4:BO32" si="3">SUM(BM4:BN4)</f>
        <v>146.72999999999999</v>
      </c>
      <c r="BP4" s="80">
        <f t="shared" ref="BP4:BP32" si="4">SUM(AI4)</f>
        <v>139.6</v>
      </c>
      <c r="BQ4" s="166">
        <f t="shared" ref="BQ4:BQ32" si="5">SUM(BO4:BP4)</f>
        <v>286.33</v>
      </c>
      <c r="BR4" s="167">
        <v>1</v>
      </c>
      <c r="BS4" s="63"/>
    </row>
    <row r="5" spans="1:130" ht="20" customHeight="1" x14ac:dyDescent="0.2">
      <c r="A5" s="161">
        <v>3035</v>
      </c>
      <c r="B5" s="147" t="s">
        <v>138</v>
      </c>
      <c r="C5" s="153" t="s">
        <v>139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35"/>
      <c r="AF5" s="36"/>
      <c r="AG5" s="87">
        <f t="shared" si="0"/>
        <v>0</v>
      </c>
      <c r="AH5" s="92">
        <v>145.05000000000001</v>
      </c>
      <c r="AI5" s="81">
        <f t="shared" si="1"/>
        <v>145.05000000000001</v>
      </c>
      <c r="AJ5" s="35"/>
      <c r="AK5" s="35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87">
        <f t="shared" si="2"/>
        <v>0</v>
      </c>
      <c r="BN5" s="92">
        <v>142.62</v>
      </c>
      <c r="BO5" s="81">
        <f t="shared" si="3"/>
        <v>142.62</v>
      </c>
      <c r="BP5" s="81">
        <f t="shared" si="4"/>
        <v>145.05000000000001</v>
      </c>
      <c r="BQ5" s="104">
        <f t="shared" si="5"/>
        <v>287.67</v>
      </c>
      <c r="BR5" s="118">
        <v>2</v>
      </c>
      <c r="BS5" s="63"/>
    </row>
    <row r="6" spans="1:130" ht="20" customHeight="1" x14ac:dyDescent="0.15">
      <c r="A6" s="126">
        <v>4395</v>
      </c>
      <c r="B6" s="45" t="s">
        <v>36</v>
      </c>
      <c r="C6" s="45" t="s">
        <v>116</v>
      </c>
      <c r="D6" s="48"/>
      <c r="E6" s="48"/>
      <c r="F6" s="48">
        <v>5</v>
      </c>
      <c r="G6" s="48"/>
      <c r="H6" s="48"/>
      <c r="I6" s="48"/>
      <c r="J6" s="48">
        <v>5</v>
      </c>
      <c r="K6" s="48"/>
      <c r="L6" s="48"/>
      <c r="M6" s="48"/>
      <c r="N6" s="48"/>
      <c r="O6" s="48"/>
      <c r="P6" s="141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27"/>
      <c r="AF6" s="28"/>
      <c r="AG6" s="87">
        <f t="shared" si="0"/>
        <v>10</v>
      </c>
      <c r="AH6" s="98">
        <v>139.61000000000001</v>
      </c>
      <c r="AI6" s="81">
        <f t="shared" si="1"/>
        <v>149.61000000000001</v>
      </c>
      <c r="AJ6" s="27"/>
      <c r="AK6" s="27"/>
      <c r="AL6" s="48"/>
      <c r="AM6" s="48"/>
      <c r="AN6" s="48"/>
      <c r="AO6" s="48">
        <v>5</v>
      </c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87">
        <f t="shared" si="2"/>
        <v>5</v>
      </c>
      <c r="BN6" s="92">
        <v>134.18</v>
      </c>
      <c r="BO6" s="81">
        <f t="shared" si="3"/>
        <v>139.18</v>
      </c>
      <c r="BP6" s="81">
        <f t="shared" si="4"/>
        <v>149.61000000000001</v>
      </c>
      <c r="BQ6" s="104">
        <f t="shared" si="5"/>
        <v>288.79000000000002</v>
      </c>
      <c r="BR6" s="118">
        <v>3</v>
      </c>
    </row>
    <row r="7" spans="1:130" ht="20" customHeight="1" x14ac:dyDescent="0.15">
      <c r="A7" s="126">
        <v>3869</v>
      </c>
      <c r="B7" s="46" t="s">
        <v>122</v>
      </c>
      <c r="C7" s="46" t="s">
        <v>53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v>5</v>
      </c>
      <c r="V7" s="48"/>
      <c r="W7" s="48"/>
      <c r="X7" s="48"/>
      <c r="Y7" s="48"/>
      <c r="Z7" s="48"/>
      <c r="AA7" s="48"/>
      <c r="AB7" s="48"/>
      <c r="AC7" s="48"/>
      <c r="AD7" s="48"/>
      <c r="AE7" s="35"/>
      <c r="AF7" s="36"/>
      <c r="AG7" s="87">
        <f t="shared" si="0"/>
        <v>5</v>
      </c>
      <c r="AH7" s="92">
        <v>145.5</v>
      </c>
      <c r="AI7" s="81">
        <f t="shared" si="1"/>
        <v>150.5</v>
      </c>
      <c r="AJ7" s="35"/>
      <c r="AK7" s="35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87">
        <f t="shared" si="2"/>
        <v>0</v>
      </c>
      <c r="BN7" s="92">
        <v>144.01</v>
      </c>
      <c r="BO7" s="81">
        <f t="shared" si="3"/>
        <v>144.01</v>
      </c>
      <c r="BP7" s="81">
        <f t="shared" si="4"/>
        <v>150.5</v>
      </c>
      <c r="BQ7" s="104">
        <f t="shared" si="5"/>
        <v>294.51</v>
      </c>
      <c r="BR7" s="118">
        <v>4</v>
      </c>
    </row>
    <row r="8" spans="1:130" ht="20" customHeight="1" x14ac:dyDescent="0.2">
      <c r="A8" s="162">
        <v>3662</v>
      </c>
      <c r="B8" s="149" t="s">
        <v>47</v>
      </c>
      <c r="C8" s="150" t="s">
        <v>48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27"/>
      <c r="AF8" s="28"/>
      <c r="AG8" s="87">
        <f t="shared" si="0"/>
        <v>0</v>
      </c>
      <c r="AH8" s="92">
        <v>149.21</v>
      </c>
      <c r="AI8" s="81">
        <f t="shared" si="1"/>
        <v>149.21</v>
      </c>
      <c r="AJ8" s="27"/>
      <c r="AK8" s="27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87">
        <f t="shared" si="2"/>
        <v>0</v>
      </c>
      <c r="BN8" s="92">
        <v>147.11000000000001</v>
      </c>
      <c r="BO8" s="81">
        <f t="shared" si="3"/>
        <v>147.11000000000001</v>
      </c>
      <c r="BP8" s="81">
        <f t="shared" si="4"/>
        <v>149.21</v>
      </c>
      <c r="BQ8" s="104">
        <f t="shared" si="5"/>
        <v>296.32000000000005</v>
      </c>
      <c r="BR8" s="118">
        <v>5</v>
      </c>
    </row>
    <row r="9" spans="1:130" ht="20" customHeight="1" x14ac:dyDescent="0.15">
      <c r="A9" s="161">
        <v>1195</v>
      </c>
      <c r="B9" s="147" t="s">
        <v>140</v>
      </c>
      <c r="C9" s="153" t="s">
        <v>141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35"/>
      <c r="AF9" s="36"/>
      <c r="AG9" s="87">
        <f t="shared" si="0"/>
        <v>0</v>
      </c>
      <c r="AH9" s="92">
        <v>146.32</v>
      </c>
      <c r="AI9" s="81">
        <f t="shared" si="1"/>
        <v>146.32</v>
      </c>
      <c r="AJ9" s="35"/>
      <c r="AK9" s="35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>
        <v>5</v>
      </c>
      <c r="BJ9" s="48"/>
      <c r="BK9" s="48"/>
      <c r="BL9" s="48"/>
      <c r="BM9" s="87">
        <f t="shared" si="2"/>
        <v>5</v>
      </c>
      <c r="BN9" s="92">
        <v>147.74</v>
      </c>
      <c r="BO9" s="81">
        <f t="shared" si="3"/>
        <v>152.74</v>
      </c>
      <c r="BP9" s="81">
        <f t="shared" si="4"/>
        <v>146.32</v>
      </c>
      <c r="BQ9" s="104">
        <f t="shared" si="5"/>
        <v>299.06</v>
      </c>
      <c r="BR9" s="118">
        <v>6</v>
      </c>
    </row>
    <row r="10" spans="1:130" ht="20" customHeight="1" x14ac:dyDescent="0.15">
      <c r="A10" s="161">
        <v>3185</v>
      </c>
      <c r="B10" s="148" t="s">
        <v>132</v>
      </c>
      <c r="C10" s="153" t="s">
        <v>133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35"/>
      <c r="AF10" s="36"/>
      <c r="AG10" s="87">
        <f t="shared" si="0"/>
        <v>0</v>
      </c>
      <c r="AH10" s="92">
        <v>157.13999999999999</v>
      </c>
      <c r="AI10" s="81">
        <f t="shared" si="1"/>
        <v>157.13999999999999</v>
      </c>
      <c r="AJ10" s="35"/>
      <c r="AK10" s="35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87">
        <f t="shared" si="2"/>
        <v>0</v>
      </c>
      <c r="BN10" s="92">
        <v>149.47</v>
      </c>
      <c r="BO10" s="81">
        <f t="shared" si="3"/>
        <v>149.47</v>
      </c>
      <c r="BP10" s="81">
        <f t="shared" si="4"/>
        <v>157.13999999999999</v>
      </c>
      <c r="BQ10" s="104">
        <f t="shared" si="5"/>
        <v>306.61</v>
      </c>
      <c r="BR10" s="118">
        <v>7</v>
      </c>
    </row>
    <row r="11" spans="1:130" ht="20" customHeight="1" x14ac:dyDescent="0.15">
      <c r="A11" s="126">
        <v>4218</v>
      </c>
      <c r="B11" s="152" t="s">
        <v>123</v>
      </c>
      <c r="C11" s="152" t="s">
        <v>124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35"/>
      <c r="AF11" s="36"/>
      <c r="AG11" s="87">
        <f t="shared" si="0"/>
        <v>0</v>
      </c>
      <c r="AH11" s="92">
        <v>157.38</v>
      </c>
      <c r="AI11" s="81">
        <f t="shared" si="1"/>
        <v>157.38</v>
      </c>
      <c r="AJ11" s="35"/>
      <c r="AK11" s="35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87">
        <f t="shared" si="2"/>
        <v>0</v>
      </c>
      <c r="BN11" s="92">
        <v>150.13</v>
      </c>
      <c r="BO11" s="81">
        <f t="shared" si="3"/>
        <v>150.13</v>
      </c>
      <c r="BP11" s="81">
        <f t="shared" si="4"/>
        <v>157.38</v>
      </c>
      <c r="BQ11" s="104">
        <f t="shared" si="5"/>
        <v>307.51</v>
      </c>
      <c r="BR11" s="118">
        <v>8</v>
      </c>
    </row>
    <row r="12" spans="1:130" ht="20" customHeight="1" x14ac:dyDescent="0.15">
      <c r="A12" s="126">
        <v>4460</v>
      </c>
      <c r="B12" s="45" t="s">
        <v>99</v>
      </c>
      <c r="C12" s="45" t="s">
        <v>100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35"/>
      <c r="AF12" s="36"/>
      <c r="AG12" s="87">
        <f t="shared" si="0"/>
        <v>0</v>
      </c>
      <c r="AH12" s="92">
        <v>155.56</v>
      </c>
      <c r="AI12" s="81">
        <f t="shared" si="1"/>
        <v>155.56</v>
      </c>
      <c r="AJ12" s="35"/>
      <c r="AK12" s="35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87">
        <f t="shared" si="2"/>
        <v>0</v>
      </c>
      <c r="BN12" s="92">
        <v>152.65</v>
      </c>
      <c r="BO12" s="81">
        <f t="shared" si="3"/>
        <v>152.65</v>
      </c>
      <c r="BP12" s="81">
        <f t="shared" si="4"/>
        <v>155.56</v>
      </c>
      <c r="BQ12" s="104">
        <f t="shared" si="5"/>
        <v>308.21000000000004</v>
      </c>
      <c r="BR12" s="118">
        <v>9</v>
      </c>
    </row>
    <row r="13" spans="1:130" ht="20" customHeight="1" x14ac:dyDescent="0.15">
      <c r="A13" s="126">
        <v>4619</v>
      </c>
      <c r="B13" s="45" t="s">
        <v>118</v>
      </c>
      <c r="C13" s="45" t="s">
        <v>119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7"/>
      <c r="AE13" s="35"/>
      <c r="AF13" s="36"/>
      <c r="AG13" s="87">
        <f t="shared" si="0"/>
        <v>0</v>
      </c>
      <c r="AH13" s="98">
        <v>153.37</v>
      </c>
      <c r="AI13" s="81">
        <f t="shared" si="1"/>
        <v>153.37</v>
      </c>
      <c r="AJ13" s="35"/>
      <c r="AK13" s="35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>
        <v>5</v>
      </c>
      <c r="BI13" s="48"/>
      <c r="BJ13" s="48"/>
      <c r="BK13" s="48"/>
      <c r="BL13" s="48"/>
      <c r="BM13" s="87">
        <f t="shared" si="2"/>
        <v>5</v>
      </c>
      <c r="BN13" s="98">
        <v>153.83000000000001</v>
      </c>
      <c r="BO13" s="81">
        <f t="shared" si="3"/>
        <v>158.83000000000001</v>
      </c>
      <c r="BP13" s="81">
        <f t="shared" si="4"/>
        <v>153.37</v>
      </c>
      <c r="BQ13" s="104">
        <f t="shared" si="5"/>
        <v>312.20000000000005</v>
      </c>
      <c r="BR13" s="118">
        <v>10</v>
      </c>
    </row>
    <row r="14" spans="1:130" ht="20" customHeight="1" x14ac:dyDescent="0.15">
      <c r="A14" s="163">
        <v>4811</v>
      </c>
      <c r="B14" s="152" t="s">
        <v>89</v>
      </c>
      <c r="C14" s="152" t="s">
        <v>90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27"/>
      <c r="AF14" s="28"/>
      <c r="AG14" s="87">
        <f t="shared" si="0"/>
        <v>0</v>
      </c>
      <c r="AH14" s="98">
        <v>168.66</v>
      </c>
      <c r="AI14" s="81">
        <f t="shared" si="1"/>
        <v>168.66</v>
      </c>
      <c r="AJ14" s="27"/>
      <c r="AK14" s="27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87">
        <f t="shared" si="2"/>
        <v>0</v>
      </c>
      <c r="BN14" s="98">
        <v>157.97999999999999</v>
      </c>
      <c r="BO14" s="81">
        <f t="shared" si="3"/>
        <v>157.97999999999999</v>
      </c>
      <c r="BP14" s="81">
        <f t="shared" si="4"/>
        <v>168.66</v>
      </c>
      <c r="BQ14" s="104">
        <f t="shared" si="5"/>
        <v>326.64</v>
      </c>
      <c r="BR14" s="122">
        <v>11</v>
      </c>
    </row>
    <row r="15" spans="1:130" ht="20" customHeight="1" x14ac:dyDescent="0.15">
      <c r="A15" s="126">
        <v>3560</v>
      </c>
      <c r="B15" s="45" t="s">
        <v>24</v>
      </c>
      <c r="C15" s="46" t="s">
        <v>25</v>
      </c>
      <c r="D15" s="48"/>
      <c r="E15" s="48">
        <v>5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35"/>
      <c r="AF15" s="36"/>
      <c r="AG15" s="87">
        <f t="shared" si="0"/>
        <v>5</v>
      </c>
      <c r="AH15" s="92">
        <v>161.94</v>
      </c>
      <c r="AI15" s="81">
        <f t="shared" si="1"/>
        <v>166.94</v>
      </c>
      <c r="AJ15" s="35"/>
      <c r="AK15" s="35"/>
      <c r="AL15" s="48"/>
      <c r="AM15" s="48"/>
      <c r="AN15" s="48"/>
      <c r="AO15" s="48"/>
      <c r="AP15" s="48"/>
      <c r="AQ15" s="48"/>
      <c r="AR15" s="48"/>
      <c r="AS15" s="48"/>
      <c r="AT15" s="48">
        <v>5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87">
        <f t="shared" si="2"/>
        <v>5</v>
      </c>
      <c r="BN15" s="92">
        <v>162.43</v>
      </c>
      <c r="BO15" s="81">
        <f t="shared" si="3"/>
        <v>167.43</v>
      </c>
      <c r="BP15" s="81">
        <f t="shared" si="4"/>
        <v>166.94</v>
      </c>
      <c r="BQ15" s="104">
        <f t="shared" si="5"/>
        <v>334.37</v>
      </c>
      <c r="BR15" s="122">
        <v>12</v>
      </c>
    </row>
    <row r="16" spans="1:130" ht="20" customHeight="1" x14ac:dyDescent="0.15">
      <c r="A16" s="161">
        <v>3633</v>
      </c>
      <c r="B16" s="147" t="s">
        <v>86</v>
      </c>
      <c r="C16" s="147" t="s">
        <v>87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27"/>
      <c r="AF16" s="28"/>
      <c r="AG16" s="87">
        <f t="shared" si="0"/>
        <v>0</v>
      </c>
      <c r="AH16" s="92">
        <v>164.92</v>
      </c>
      <c r="AI16" s="81">
        <f t="shared" si="1"/>
        <v>164.92</v>
      </c>
      <c r="AJ16" s="27"/>
      <c r="AK16" s="27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87">
        <f t="shared" si="2"/>
        <v>0</v>
      </c>
      <c r="BN16" s="92">
        <v>171</v>
      </c>
      <c r="BO16" s="81">
        <f t="shared" si="3"/>
        <v>171</v>
      </c>
      <c r="BP16" s="81">
        <f t="shared" si="4"/>
        <v>164.92</v>
      </c>
      <c r="BQ16" s="104">
        <f t="shared" si="5"/>
        <v>335.91999999999996</v>
      </c>
      <c r="BR16" s="122">
        <v>13</v>
      </c>
    </row>
    <row r="17" spans="1:70" ht="20" customHeight="1" x14ac:dyDescent="0.15">
      <c r="A17" s="126">
        <v>4267</v>
      </c>
      <c r="B17" s="152" t="s">
        <v>34</v>
      </c>
      <c r="C17" s="152" t="s">
        <v>35</v>
      </c>
      <c r="D17" s="58"/>
      <c r="E17" s="58">
        <v>5</v>
      </c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199"/>
      <c r="AF17" s="201"/>
      <c r="AG17" s="130">
        <f t="shared" si="0"/>
        <v>5</v>
      </c>
      <c r="AH17" s="173">
        <v>161.81</v>
      </c>
      <c r="AI17" s="96">
        <f t="shared" si="1"/>
        <v>166.81</v>
      </c>
      <c r="AJ17" s="199"/>
      <c r="AK17" s="199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>
        <v>5</v>
      </c>
      <c r="BJ17" s="58"/>
      <c r="BK17" s="58"/>
      <c r="BL17" s="58"/>
      <c r="BM17" s="130">
        <f t="shared" si="2"/>
        <v>5</v>
      </c>
      <c r="BN17" s="173">
        <v>164.61</v>
      </c>
      <c r="BO17" s="96">
        <f t="shared" si="3"/>
        <v>169.61</v>
      </c>
      <c r="BP17" s="96">
        <f t="shared" si="4"/>
        <v>166.81</v>
      </c>
      <c r="BQ17" s="114">
        <f t="shared" si="5"/>
        <v>336.42</v>
      </c>
      <c r="BR17" s="122">
        <v>14</v>
      </c>
    </row>
    <row r="18" spans="1:70" ht="20" customHeight="1" x14ac:dyDescent="0.15">
      <c r="A18" s="161">
        <v>4751</v>
      </c>
      <c r="B18" s="148" t="s">
        <v>111</v>
      </c>
      <c r="C18" s="148" t="s">
        <v>112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>
        <v>5</v>
      </c>
      <c r="U18" s="48"/>
      <c r="V18" s="48"/>
      <c r="W18" s="48"/>
      <c r="X18" s="48"/>
      <c r="Y18" s="48"/>
      <c r="Z18" s="48"/>
      <c r="AA18" s="48"/>
      <c r="AB18" s="48">
        <v>5</v>
      </c>
      <c r="AC18" s="48"/>
      <c r="AD18" s="48"/>
      <c r="AE18" s="35"/>
      <c r="AF18" s="36"/>
      <c r="AG18" s="87">
        <f t="shared" si="0"/>
        <v>10</v>
      </c>
      <c r="AH18" s="92">
        <v>172.52</v>
      </c>
      <c r="AI18" s="81">
        <f t="shared" si="1"/>
        <v>182.52</v>
      </c>
      <c r="AJ18" s="35"/>
      <c r="AK18" s="35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87">
        <f t="shared" si="2"/>
        <v>0</v>
      </c>
      <c r="BN18" s="92">
        <v>158.88999999999999</v>
      </c>
      <c r="BO18" s="81">
        <f t="shared" si="3"/>
        <v>158.88999999999999</v>
      </c>
      <c r="BP18" s="81">
        <f t="shared" si="4"/>
        <v>182.52</v>
      </c>
      <c r="BQ18" s="104">
        <f t="shared" si="5"/>
        <v>341.40999999999997</v>
      </c>
      <c r="BR18" s="122">
        <v>1516</v>
      </c>
    </row>
    <row r="19" spans="1:70" ht="20" customHeight="1" x14ac:dyDescent="0.15">
      <c r="A19" s="164">
        <v>4224</v>
      </c>
      <c r="B19" s="124" t="s">
        <v>83</v>
      </c>
      <c r="C19" s="154" t="s">
        <v>84</v>
      </c>
      <c r="D19" s="48"/>
      <c r="E19" s="48"/>
      <c r="F19" s="48"/>
      <c r="G19" s="48"/>
      <c r="H19" s="48"/>
      <c r="I19" s="48"/>
      <c r="J19" s="48"/>
      <c r="K19" s="48"/>
      <c r="L19" s="48">
        <v>5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35"/>
      <c r="AF19" s="36"/>
      <c r="AG19" s="87">
        <f t="shared" si="0"/>
        <v>5</v>
      </c>
      <c r="AH19" s="92">
        <v>165.25</v>
      </c>
      <c r="AI19" s="81">
        <f t="shared" si="1"/>
        <v>170.25</v>
      </c>
      <c r="AJ19" s="35"/>
      <c r="AK19" s="35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>
        <v>5</v>
      </c>
      <c r="BE19" s="48"/>
      <c r="BF19" s="48"/>
      <c r="BG19" s="48"/>
      <c r="BH19" s="48"/>
      <c r="BI19" s="48"/>
      <c r="BJ19" s="48"/>
      <c r="BK19" s="48"/>
      <c r="BL19" s="48"/>
      <c r="BM19" s="87">
        <f t="shared" si="2"/>
        <v>5</v>
      </c>
      <c r="BN19" s="92">
        <v>167.62</v>
      </c>
      <c r="BO19" s="81">
        <f t="shared" si="3"/>
        <v>172.62</v>
      </c>
      <c r="BP19" s="81">
        <f t="shared" si="4"/>
        <v>170.25</v>
      </c>
      <c r="BQ19" s="104">
        <f t="shared" si="5"/>
        <v>342.87</v>
      </c>
      <c r="BR19" s="122">
        <v>17</v>
      </c>
    </row>
    <row r="20" spans="1:70" ht="20" customHeight="1" x14ac:dyDescent="0.15">
      <c r="A20" s="161" t="s">
        <v>85</v>
      </c>
      <c r="B20" s="148" t="s">
        <v>129</v>
      </c>
      <c r="C20" s="148" t="s">
        <v>130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35"/>
      <c r="AF20" s="36"/>
      <c r="AG20" s="87">
        <f t="shared" si="0"/>
        <v>0</v>
      </c>
      <c r="AH20" s="92">
        <v>182.18</v>
      </c>
      <c r="AI20" s="81">
        <f t="shared" si="1"/>
        <v>182.18</v>
      </c>
      <c r="AJ20" s="35"/>
      <c r="AK20" s="35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87">
        <f t="shared" si="2"/>
        <v>0</v>
      </c>
      <c r="BN20" s="92">
        <v>166.95</v>
      </c>
      <c r="BO20" s="81">
        <f t="shared" si="3"/>
        <v>166.95</v>
      </c>
      <c r="BP20" s="81">
        <f t="shared" si="4"/>
        <v>182.18</v>
      </c>
      <c r="BQ20" s="104">
        <f t="shared" si="5"/>
        <v>349.13</v>
      </c>
      <c r="BR20" s="122">
        <v>18</v>
      </c>
    </row>
    <row r="21" spans="1:70" ht="20" customHeight="1" x14ac:dyDescent="0.15">
      <c r="A21" s="126">
        <v>3344</v>
      </c>
      <c r="B21" s="46" t="s">
        <v>120</v>
      </c>
      <c r="C21" s="46" t="s">
        <v>121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>
        <v>5</v>
      </c>
      <c r="AD21" s="48"/>
      <c r="AE21" s="37"/>
      <c r="AF21" s="38"/>
      <c r="AG21" s="87">
        <f t="shared" si="0"/>
        <v>5</v>
      </c>
      <c r="AH21" s="98">
        <v>184.88</v>
      </c>
      <c r="AI21" s="81">
        <f t="shared" si="1"/>
        <v>189.88</v>
      </c>
      <c r="AJ21" s="34"/>
      <c r="AK21" s="34"/>
      <c r="AL21" s="48"/>
      <c r="AM21" s="48"/>
      <c r="AN21" s="48"/>
      <c r="AO21" s="48"/>
      <c r="AP21" s="48"/>
      <c r="AQ21" s="48"/>
      <c r="AR21" s="48"/>
      <c r="AS21" s="48"/>
      <c r="AT21" s="48">
        <v>5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87">
        <f t="shared" si="2"/>
        <v>5</v>
      </c>
      <c r="BN21" s="98">
        <v>155.61000000000001</v>
      </c>
      <c r="BO21" s="81">
        <f t="shared" si="3"/>
        <v>160.61000000000001</v>
      </c>
      <c r="BP21" s="81">
        <f t="shared" si="4"/>
        <v>189.88</v>
      </c>
      <c r="BQ21" s="104">
        <f t="shared" si="5"/>
        <v>350.49</v>
      </c>
      <c r="BR21" s="122">
        <v>19</v>
      </c>
    </row>
    <row r="22" spans="1:70" ht="20" customHeight="1" x14ac:dyDescent="0.15">
      <c r="A22" s="126">
        <v>3951</v>
      </c>
      <c r="B22" s="45" t="s">
        <v>22</v>
      </c>
      <c r="C22" s="46" t="s">
        <v>20</v>
      </c>
      <c r="D22" s="48"/>
      <c r="E22" s="48"/>
      <c r="F22" s="48"/>
      <c r="G22" s="48"/>
      <c r="H22" s="48"/>
      <c r="I22" s="48"/>
      <c r="J22" s="48"/>
      <c r="K22" s="48"/>
      <c r="L22" s="48">
        <v>5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35"/>
      <c r="AF22" s="36"/>
      <c r="AG22" s="87">
        <f t="shared" si="0"/>
        <v>5</v>
      </c>
      <c r="AH22" s="92">
        <v>167.8</v>
      </c>
      <c r="AI22" s="81">
        <f t="shared" si="1"/>
        <v>172.8</v>
      </c>
      <c r="AJ22" s="35"/>
      <c r="AK22" s="35"/>
      <c r="AL22" s="48"/>
      <c r="AM22" s="48"/>
      <c r="AN22" s="48">
        <v>5</v>
      </c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87">
        <f t="shared" si="2"/>
        <v>5</v>
      </c>
      <c r="BN22" s="92">
        <v>176.02</v>
      </c>
      <c r="BO22" s="81">
        <f t="shared" si="3"/>
        <v>181.02</v>
      </c>
      <c r="BP22" s="81">
        <f t="shared" si="4"/>
        <v>172.8</v>
      </c>
      <c r="BQ22" s="104">
        <f t="shared" si="5"/>
        <v>353.82000000000005</v>
      </c>
      <c r="BR22" s="122">
        <v>20</v>
      </c>
    </row>
    <row r="23" spans="1:70" ht="20" customHeight="1" x14ac:dyDescent="0.2">
      <c r="A23" s="204" t="s">
        <v>114</v>
      </c>
      <c r="B23" s="147" t="s">
        <v>115</v>
      </c>
      <c r="C23" s="150" t="s">
        <v>54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>
        <v>5</v>
      </c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27"/>
      <c r="AF23" s="28"/>
      <c r="AG23" s="87">
        <f t="shared" si="0"/>
        <v>5</v>
      </c>
      <c r="AH23" s="92">
        <v>175.28</v>
      </c>
      <c r="AI23" s="81">
        <f t="shared" si="1"/>
        <v>180.28</v>
      </c>
      <c r="AJ23" s="27"/>
      <c r="AK23" s="27"/>
      <c r="AL23" s="48"/>
      <c r="AM23" s="48"/>
      <c r="AN23" s="48"/>
      <c r="AO23" s="48"/>
      <c r="AP23" s="48"/>
      <c r="AQ23" s="48"/>
      <c r="AR23" s="48"/>
      <c r="AS23" s="48"/>
      <c r="AT23" s="48">
        <v>5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87">
        <f t="shared" si="2"/>
        <v>5</v>
      </c>
      <c r="BN23" s="92">
        <v>170.68</v>
      </c>
      <c r="BO23" s="81">
        <f t="shared" si="3"/>
        <v>175.68</v>
      </c>
      <c r="BP23" s="81">
        <f t="shared" si="4"/>
        <v>180.28</v>
      </c>
      <c r="BQ23" s="104">
        <f t="shared" si="5"/>
        <v>355.96000000000004</v>
      </c>
      <c r="BR23" s="122">
        <v>21</v>
      </c>
    </row>
    <row r="24" spans="1:70" ht="20" customHeight="1" x14ac:dyDescent="0.15">
      <c r="A24" s="126">
        <v>4460</v>
      </c>
      <c r="B24" s="45" t="s">
        <v>99</v>
      </c>
      <c r="C24" s="45" t="s">
        <v>100</v>
      </c>
      <c r="D24" s="48"/>
      <c r="E24" s="48"/>
      <c r="F24" s="48">
        <v>5</v>
      </c>
      <c r="G24" s="48"/>
      <c r="H24" s="48"/>
      <c r="I24" s="48"/>
      <c r="J24" s="48"/>
      <c r="K24" s="48"/>
      <c r="L24" s="48"/>
      <c r="M24" s="48"/>
      <c r="N24" s="48"/>
      <c r="O24" s="48">
        <v>5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7"/>
      <c r="AE24" s="27"/>
      <c r="AF24" s="28"/>
      <c r="AG24" s="87">
        <f t="shared" si="0"/>
        <v>10</v>
      </c>
      <c r="AH24" s="98">
        <v>190.25</v>
      </c>
      <c r="AI24" s="81">
        <f t="shared" si="1"/>
        <v>200.25</v>
      </c>
      <c r="AJ24" s="27"/>
      <c r="AK24" s="27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87">
        <f t="shared" si="2"/>
        <v>0</v>
      </c>
      <c r="BN24" s="98">
        <v>168.47</v>
      </c>
      <c r="BO24" s="81">
        <f t="shared" si="3"/>
        <v>168.47</v>
      </c>
      <c r="BP24" s="81">
        <f t="shared" si="4"/>
        <v>200.25</v>
      </c>
      <c r="BQ24" s="104">
        <f t="shared" si="5"/>
        <v>368.72</v>
      </c>
      <c r="BR24" s="122">
        <v>22</v>
      </c>
    </row>
    <row r="25" spans="1:70" ht="20" customHeight="1" x14ac:dyDescent="0.15">
      <c r="A25" s="126">
        <v>1818</v>
      </c>
      <c r="B25" s="46" t="s">
        <v>131</v>
      </c>
      <c r="C25" s="46" t="s">
        <v>20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35"/>
      <c r="AF25" s="36"/>
      <c r="AG25" s="87">
        <f t="shared" si="0"/>
        <v>0</v>
      </c>
      <c r="AH25" s="92">
        <v>191.3</v>
      </c>
      <c r="AI25" s="81">
        <f t="shared" si="1"/>
        <v>191.3</v>
      </c>
      <c r="AJ25" s="35"/>
      <c r="AK25" s="35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87">
        <f t="shared" si="2"/>
        <v>0</v>
      </c>
      <c r="BN25" s="92">
        <v>192.49</v>
      </c>
      <c r="BO25" s="81">
        <f t="shared" si="3"/>
        <v>192.49</v>
      </c>
      <c r="BP25" s="81">
        <f t="shared" si="4"/>
        <v>191.3</v>
      </c>
      <c r="BQ25" s="104">
        <f t="shared" si="5"/>
        <v>383.79</v>
      </c>
      <c r="BR25" s="122">
        <v>23</v>
      </c>
    </row>
    <row r="26" spans="1:70" ht="20" customHeight="1" x14ac:dyDescent="0.15">
      <c r="A26" s="126" t="s">
        <v>75</v>
      </c>
      <c r="B26" s="45" t="s">
        <v>110</v>
      </c>
      <c r="C26" s="46" t="s">
        <v>54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5</v>
      </c>
      <c r="X26" s="48"/>
      <c r="Y26" s="48"/>
      <c r="Z26" s="48"/>
      <c r="AA26" s="48"/>
      <c r="AB26" s="48"/>
      <c r="AC26" s="48"/>
      <c r="AD26" s="48"/>
      <c r="AE26" s="35"/>
      <c r="AF26" s="36"/>
      <c r="AG26" s="87">
        <f t="shared" si="0"/>
        <v>5</v>
      </c>
      <c r="AH26" s="92">
        <v>184.22</v>
      </c>
      <c r="AI26" s="81">
        <f t="shared" si="1"/>
        <v>189.22</v>
      </c>
      <c r="AJ26" s="35"/>
      <c r="AK26" s="35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87">
        <f t="shared" si="2"/>
        <v>0</v>
      </c>
      <c r="BN26" s="92">
        <v>197.99</v>
      </c>
      <c r="BO26" s="81">
        <f t="shared" si="3"/>
        <v>197.99</v>
      </c>
      <c r="BP26" s="81">
        <f t="shared" si="4"/>
        <v>189.22</v>
      </c>
      <c r="BQ26" s="104">
        <f t="shared" si="5"/>
        <v>387.21000000000004</v>
      </c>
      <c r="BR26" s="122">
        <v>24</v>
      </c>
    </row>
    <row r="27" spans="1:70" ht="20" customHeight="1" x14ac:dyDescent="0.15">
      <c r="A27" s="126" t="s">
        <v>135</v>
      </c>
      <c r="B27" s="45" t="s">
        <v>136</v>
      </c>
      <c r="C27" s="46" t="s">
        <v>137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35"/>
      <c r="AF27" s="36"/>
      <c r="AG27" s="87">
        <f t="shared" si="0"/>
        <v>0</v>
      </c>
      <c r="AH27" s="92">
        <v>202.49</v>
      </c>
      <c r="AI27" s="81">
        <f t="shared" si="1"/>
        <v>202.49</v>
      </c>
      <c r="AJ27" s="35"/>
      <c r="AK27" s="35"/>
      <c r="AL27" s="48"/>
      <c r="AM27" s="48"/>
      <c r="AN27" s="48"/>
      <c r="AO27" s="48"/>
      <c r="AP27" s="48"/>
      <c r="AQ27" s="48"/>
      <c r="AR27" s="48"/>
      <c r="AS27" s="48"/>
      <c r="AT27" s="48">
        <v>5</v>
      </c>
      <c r="AU27" s="48"/>
      <c r="AV27" s="48"/>
      <c r="AW27" s="48"/>
      <c r="AX27" s="48"/>
      <c r="AY27" s="48"/>
      <c r="AZ27" s="48"/>
      <c r="BA27" s="48"/>
      <c r="BB27" s="48">
        <v>5</v>
      </c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87">
        <f t="shared" si="2"/>
        <v>10</v>
      </c>
      <c r="BN27" s="92">
        <v>179.98</v>
      </c>
      <c r="BO27" s="81">
        <f t="shared" si="3"/>
        <v>189.98</v>
      </c>
      <c r="BP27" s="81">
        <f t="shared" si="4"/>
        <v>202.49</v>
      </c>
      <c r="BQ27" s="104">
        <f t="shared" si="5"/>
        <v>392.47</v>
      </c>
      <c r="BR27" s="122">
        <v>25</v>
      </c>
    </row>
    <row r="28" spans="1:70" ht="20" customHeight="1" x14ac:dyDescent="0.15">
      <c r="A28" s="126">
        <v>4395</v>
      </c>
      <c r="B28" s="45" t="s">
        <v>36</v>
      </c>
      <c r="C28" s="46" t="s">
        <v>116</v>
      </c>
      <c r="D28" s="48"/>
      <c r="E28" s="48"/>
      <c r="F28" s="48"/>
      <c r="G28" s="48"/>
      <c r="H28" s="48"/>
      <c r="I28" s="48"/>
      <c r="J28" s="48">
        <v>20</v>
      </c>
      <c r="K28" s="48">
        <v>20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27"/>
      <c r="AF28" s="28"/>
      <c r="AG28" s="87">
        <f t="shared" si="0"/>
        <v>40</v>
      </c>
      <c r="AH28" s="92">
        <v>172.88</v>
      </c>
      <c r="AI28" s="81">
        <f t="shared" si="1"/>
        <v>212.88</v>
      </c>
      <c r="AJ28" s="27"/>
      <c r="AK28" s="27"/>
      <c r="AL28" s="48"/>
      <c r="AM28" s="48"/>
      <c r="AN28" s="48"/>
      <c r="AO28" s="48"/>
      <c r="AP28" s="48"/>
      <c r="AQ28" s="48"/>
      <c r="AR28" s="48"/>
      <c r="AS28" s="48">
        <v>20</v>
      </c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141"/>
      <c r="BL28" s="48"/>
      <c r="BM28" s="87">
        <f t="shared" si="2"/>
        <v>20</v>
      </c>
      <c r="BN28" s="98">
        <v>161.77000000000001</v>
      </c>
      <c r="BO28" s="81">
        <f t="shared" si="3"/>
        <v>181.77</v>
      </c>
      <c r="BP28" s="81">
        <f t="shared" si="4"/>
        <v>212.88</v>
      </c>
      <c r="BQ28" s="104">
        <f t="shared" si="5"/>
        <v>394.65</v>
      </c>
      <c r="BR28" s="122">
        <v>26</v>
      </c>
    </row>
    <row r="29" spans="1:70" ht="20" customHeight="1" x14ac:dyDescent="0.15">
      <c r="A29" s="126" t="s">
        <v>88</v>
      </c>
      <c r="B29" s="45" t="s">
        <v>55</v>
      </c>
      <c r="C29" s="46" t="s">
        <v>56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27"/>
      <c r="AE29" s="27"/>
      <c r="AF29" s="28"/>
      <c r="AG29" s="87">
        <f t="shared" si="0"/>
        <v>0</v>
      </c>
      <c r="AH29" s="92">
        <v>199.71</v>
      </c>
      <c r="AI29" s="81">
        <f t="shared" si="1"/>
        <v>199.71</v>
      </c>
      <c r="AJ29" s="27"/>
      <c r="AK29" s="27"/>
      <c r="AL29" s="48"/>
      <c r="AM29" s="48"/>
      <c r="AN29" s="48"/>
      <c r="AO29" s="48"/>
      <c r="AP29" s="48"/>
      <c r="AQ29" s="48"/>
      <c r="AR29" s="48"/>
      <c r="AS29" s="48"/>
      <c r="AT29" s="29"/>
      <c r="AU29" s="29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29"/>
      <c r="BG29" s="29"/>
      <c r="BH29" s="48"/>
      <c r="BI29" s="48"/>
      <c r="BJ29" s="48"/>
      <c r="BK29" s="48"/>
      <c r="BL29" s="48"/>
      <c r="BM29" s="87">
        <f t="shared" si="2"/>
        <v>0</v>
      </c>
      <c r="BN29" s="92">
        <v>217.92</v>
      </c>
      <c r="BO29" s="81">
        <f t="shared" si="3"/>
        <v>217.92</v>
      </c>
      <c r="BP29" s="81">
        <f t="shared" si="4"/>
        <v>199.71</v>
      </c>
      <c r="BQ29" s="104">
        <f t="shared" si="5"/>
        <v>417.63</v>
      </c>
      <c r="BR29" s="122">
        <v>27</v>
      </c>
    </row>
    <row r="30" spans="1:70" ht="20" customHeight="1" x14ac:dyDescent="0.15">
      <c r="A30" s="161" t="s">
        <v>125</v>
      </c>
      <c r="B30" s="147" t="s">
        <v>126</v>
      </c>
      <c r="C30" s="124" t="s">
        <v>127</v>
      </c>
      <c r="D30" s="48"/>
      <c r="E30" s="48"/>
      <c r="F30" s="48">
        <v>10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35"/>
      <c r="AF30" s="36"/>
      <c r="AG30" s="87">
        <f t="shared" si="0"/>
        <v>10</v>
      </c>
      <c r="AH30" s="92">
        <v>249.09</v>
      </c>
      <c r="AI30" s="81">
        <f t="shared" si="1"/>
        <v>259.09000000000003</v>
      </c>
      <c r="AJ30" s="35"/>
      <c r="AK30" s="35"/>
      <c r="AL30" s="48"/>
      <c r="AM30" s="48"/>
      <c r="AN30" s="48"/>
      <c r="AO30" s="48"/>
      <c r="AP30" s="48"/>
      <c r="AQ30" s="48"/>
      <c r="AR30" s="48"/>
      <c r="AS30" s="48">
        <v>5</v>
      </c>
      <c r="AT30" s="48"/>
      <c r="AU30" s="48">
        <v>5</v>
      </c>
      <c r="AV30" s="48"/>
      <c r="AW30" s="48"/>
      <c r="AX30" s="48"/>
      <c r="AY30" s="48"/>
      <c r="AZ30" s="48"/>
      <c r="BA30" s="48"/>
      <c r="BB30" s="48">
        <v>5</v>
      </c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87">
        <f t="shared" si="2"/>
        <v>15</v>
      </c>
      <c r="BN30" s="92">
        <v>201.63</v>
      </c>
      <c r="BO30" s="81">
        <f t="shared" si="3"/>
        <v>216.63</v>
      </c>
      <c r="BP30" s="81">
        <f t="shared" si="4"/>
        <v>259.09000000000003</v>
      </c>
      <c r="BQ30" s="104">
        <f t="shared" si="5"/>
        <v>475.72</v>
      </c>
      <c r="BR30" s="122">
        <v>28</v>
      </c>
    </row>
    <row r="31" spans="1:70" ht="20" customHeight="1" x14ac:dyDescent="0.15">
      <c r="A31" s="161">
        <v>3415</v>
      </c>
      <c r="B31" s="148" t="s">
        <v>113</v>
      </c>
      <c r="C31" s="148" t="s">
        <v>112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27"/>
      <c r="AF31" s="28"/>
      <c r="AG31" s="87">
        <f t="shared" si="0"/>
        <v>0</v>
      </c>
      <c r="AH31" s="92">
        <v>168.25</v>
      </c>
      <c r="AI31" s="81">
        <f t="shared" si="1"/>
        <v>168.25</v>
      </c>
      <c r="AJ31" s="27"/>
      <c r="AK31" s="27"/>
      <c r="AL31" s="48"/>
      <c r="AM31" s="48"/>
      <c r="AN31" s="48"/>
      <c r="AO31" s="48"/>
      <c r="AP31" s="48"/>
      <c r="AQ31" s="48"/>
      <c r="AR31" s="205" t="s">
        <v>216</v>
      </c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87">
        <f t="shared" si="2"/>
        <v>0</v>
      </c>
      <c r="BN31" s="92">
        <v>999</v>
      </c>
      <c r="BO31" s="81">
        <f t="shared" si="3"/>
        <v>999</v>
      </c>
      <c r="BP31" s="81">
        <f t="shared" ref="BP31" si="6">SUM(AI31)</f>
        <v>168.25</v>
      </c>
      <c r="BQ31" s="104">
        <f t="shared" si="5"/>
        <v>1167.25</v>
      </c>
      <c r="BR31" s="122">
        <v>29</v>
      </c>
    </row>
    <row r="32" spans="1:70" ht="20" customHeight="1" x14ac:dyDescent="0.15">
      <c r="A32" s="137" t="s">
        <v>134</v>
      </c>
      <c r="B32" s="124" t="s">
        <v>44</v>
      </c>
      <c r="C32" s="124" t="s">
        <v>127</v>
      </c>
      <c r="D32" s="48"/>
      <c r="E32" s="48"/>
      <c r="F32" s="48"/>
      <c r="G32" s="48">
        <v>5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35"/>
      <c r="AF32" s="36"/>
      <c r="AG32" s="87">
        <f t="shared" si="0"/>
        <v>5</v>
      </c>
      <c r="AH32" s="92">
        <v>204.88</v>
      </c>
      <c r="AI32" s="81">
        <f t="shared" si="1"/>
        <v>209.88</v>
      </c>
      <c r="AJ32" s="35"/>
      <c r="AK32" s="35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87">
        <f t="shared" si="2"/>
        <v>0</v>
      </c>
      <c r="BN32" s="92">
        <v>999</v>
      </c>
      <c r="BO32" s="81">
        <f t="shared" si="3"/>
        <v>999</v>
      </c>
      <c r="BP32" s="81">
        <f t="shared" si="4"/>
        <v>209.88</v>
      </c>
      <c r="BQ32" s="104">
        <f t="shared" si="5"/>
        <v>1208.8800000000001</v>
      </c>
      <c r="BR32" s="122">
        <v>30</v>
      </c>
    </row>
    <row r="33" spans="1:130" ht="20" customHeight="1" thickBot="1" x14ac:dyDescent="0.2">
      <c r="A33" s="165"/>
      <c r="B33" s="155"/>
      <c r="C33" s="156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35"/>
      <c r="AF33" s="36"/>
      <c r="AG33" s="87">
        <f t="shared" ref="AG33" si="7">SUM(D33:AD33)</f>
        <v>0</v>
      </c>
      <c r="AH33" s="92"/>
      <c r="AI33" s="81">
        <f t="shared" ref="AI33" si="8">SUM(AG33:AH33)</f>
        <v>0</v>
      </c>
      <c r="AJ33" s="35"/>
      <c r="AK33" s="35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87">
        <f t="shared" ref="BM33" si="9">SUM(AL33:BL33)</f>
        <v>0</v>
      </c>
      <c r="BN33" s="92"/>
      <c r="BO33" s="81">
        <f t="shared" ref="BO33" si="10">SUM(BM33:BN33)</f>
        <v>0</v>
      </c>
      <c r="BP33" s="81">
        <f t="shared" ref="BP33" si="11">SUM(AI33)</f>
        <v>0</v>
      </c>
      <c r="BQ33" s="104">
        <f t="shared" ref="BQ33" si="12">SUM(BO33:BP33)</f>
        <v>0</v>
      </c>
      <c r="BR33" s="120"/>
    </row>
    <row r="34" spans="1:130" s="7" customFormat="1" ht="33.75" customHeight="1" thickTop="1" thickBot="1" x14ac:dyDescent="0.25">
      <c r="A34" s="19"/>
      <c r="B34" s="6"/>
      <c r="C34" s="6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4"/>
      <c r="AF34" s="5"/>
      <c r="AG34" s="99"/>
      <c r="AH34" s="99"/>
      <c r="AI34" s="95"/>
      <c r="AJ34" s="4"/>
      <c r="AK34" s="4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99"/>
      <c r="BN34" s="99"/>
      <c r="BO34" s="95"/>
      <c r="BP34" s="95"/>
      <c r="BQ34" s="113"/>
      <c r="BR34" s="115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</row>
    <row r="35" spans="1:130" s="68" customFormat="1" ht="20" customHeight="1" thickTop="1" thickBot="1" x14ac:dyDescent="0.3">
      <c r="A35" s="64"/>
      <c r="B35" s="65" t="s">
        <v>14</v>
      </c>
      <c r="C35" s="65"/>
      <c r="D35" s="65" t="s">
        <v>7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6"/>
      <c r="AF35" s="66"/>
      <c r="AG35" s="84"/>
      <c r="AH35" s="84"/>
      <c r="AI35" s="77"/>
      <c r="AJ35" s="65"/>
      <c r="AK35" s="65"/>
      <c r="AL35" s="65" t="s">
        <v>8</v>
      </c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84"/>
      <c r="BN35" s="84"/>
      <c r="BO35" s="77"/>
      <c r="BP35" s="77"/>
      <c r="BQ35" s="102"/>
      <c r="BR35" s="116"/>
    </row>
    <row r="36" spans="1:130" ht="93" customHeight="1" thickBot="1" x14ac:dyDescent="0.3">
      <c r="A36" s="20"/>
      <c r="B36" s="67" t="s">
        <v>16</v>
      </c>
      <c r="C36" s="17"/>
      <c r="D36" s="18"/>
      <c r="E36" s="18">
        <v>1</v>
      </c>
      <c r="F36" s="18">
        <v>2</v>
      </c>
      <c r="G36" s="18">
        <v>3</v>
      </c>
      <c r="H36" s="18" t="s">
        <v>143</v>
      </c>
      <c r="I36" s="18" t="s">
        <v>144</v>
      </c>
      <c r="J36" s="18" t="s">
        <v>145</v>
      </c>
      <c r="K36" s="18" t="s">
        <v>146</v>
      </c>
      <c r="L36" s="18">
        <v>5</v>
      </c>
      <c r="M36" s="18">
        <v>6</v>
      </c>
      <c r="N36" s="18">
        <v>7</v>
      </c>
      <c r="O36" s="18" t="s">
        <v>142</v>
      </c>
      <c r="P36" s="18" t="s">
        <v>147</v>
      </c>
      <c r="Q36" s="18" t="s">
        <v>148</v>
      </c>
      <c r="R36" s="18" t="s">
        <v>149</v>
      </c>
      <c r="S36" s="18" t="s">
        <v>150</v>
      </c>
      <c r="T36" s="18">
        <v>9</v>
      </c>
      <c r="U36" s="18">
        <v>10</v>
      </c>
      <c r="V36" s="18">
        <v>11</v>
      </c>
      <c r="W36" s="18">
        <v>12</v>
      </c>
      <c r="X36" s="18">
        <v>13</v>
      </c>
      <c r="Y36" s="18" t="s">
        <v>151</v>
      </c>
      <c r="Z36" s="18" t="s">
        <v>152</v>
      </c>
      <c r="AA36" s="18" t="s">
        <v>153</v>
      </c>
      <c r="AB36" s="18" t="s">
        <v>154</v>
      </c>
      <c r="AC36" s="18" t="s">
        <v>155</v>
      </c>
      <c r="AD36" s="18">
        <v>15</v>
      </c>
      <c r="AE36" s="21" t="s">
        <v>5</v>
      </c>
      <c r="AF36" s="21" t="s">
        <v>6</v>
      </c>
      <c r="AG36" s="85" t="s">
        <v>0</v>
      </c>
      <c r="AH36" s="89" t="s">
        <v>1</v>
      </c>
      <c r="AI36" s="79" t="s">
        <v>4</v>
      </c>
      <c r="AJ36" s="22"/>
      <c r="AK36" s="6"/>
      <c r="AL36" s="18"/>
      <c r="AM36" s="18">
        <v>1</v>
      </c>
      <c r="AN36" s="18">
        <v>2</v>
      </c>
      <c r="AO36" s="18">
        <v>3</v>
      </c>
      <c r="AP36" s="18" t="s">
        <v>143</v>
      </c>
      <c r="AQ36" s="18" t="s">
        <v>144</v>
      </c>
      <c r="AR36" s="18" t="s">
        <v>145</v>
      </c>
      <c r="AS36" s="18" t="s">
        <v>146</v>
      </c>
      <c r="AT36" s="18">
        <v>5</v>
      </c>
      <c r="AU36" s="18">
        <v>6</v>
      </c>
      <c r="AV36" s="18">
        <v>7</v>
      </c>
      <c r="AW36" s="18" t="s">
        <v>142</v>
      </c>
      <c r="AX36" s="18" t="s">
        <v>147</v>
      </c>
      <c r="AY36" s="18" t="s">
        <v>148</v>
      </c>
      <c r="AZ36" s="18" t="s">
        <v>149</v>
      </c>
      <c r="BA36" s="18" t="s">
        <v>150</v>
      </c>
      <c r="BB36" s="18">
        <v>9</v>
      </c>
      <c r="BC36" s="18">
        <v>10</v>
      </c>
      <c r="BD36" s="18">
        <v>11</v>
      </c>
      <c r="BE36" s="18">
        <v>12</v>
      </c>
      <c r="BF36" s="18">
        <v>13</v>
      </c>
      <c r="BG36" s="18" t="s">
        <v>151</v>
      </c>
      <c r="BH36" s="18" t="s">
        <v>152</v>
      </c>
      <c r="BI36" s="18" t="s">
        <v>153</v>
      </c>
      <c r="BJ36" s="18" t="s">
        <v>154</v>
      </c>
      <c r="BK36" s="18" t="s">
        <v>155</v>
      </c>
      <c r="BL36" s="18">
        <v>15</v>
      </c>
      <c r="BM36" s="85" t="s">
        <v>9</v>
      </c>
      <c r="BN36" s="85" t="s">
        <v>2</v>
      </c>
      <c r="BO36" s="78" t="s">
        <v>3</v>
      </c>
      <c r="BP36" s="78" t="s">
        <v>4</v>
      </c>
      <c r="BQ36" s="103" t="s">
        <v>10</v>
      </c>
      <c r="BR36" s="117" t="s">
        <v>11</v>
      </c>
    </row>
    <row r="37" spans="1:130" ht="20" customHeight="1" thickTop="1" x14ac:dyDescent="0.2">
      <c r="A37" s="126">
        <v>4639</v>
      </c>
      <c r="B37" s="45" t="s">
        <v>51</v>
      </c>
      <c r="C37" s="151" t="s">
        <v>50</v>
      </c>
      <c r="D37" s="108"/>
      <c r="E37" s="108"/>
      <c r="F37" s="108"/>
      <c r="G37" s="108"/>
      <c r="H37" s="108"/>
      <c r="I37" s="108"/>
      <c r="J37" s="108"/>
      <c r="K37" s="108"/>
      <c r="L37" s="108">
        <v>5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54"/>
      <c r="AF37" s="55"/>
      <c r="AG37" s="86">
        <f t="shared" ref="AG37:AG58" si="13">SUM(D37:AD37)</f>
        <v>5</v>
      </c>
      <c r="AH37" s="91">
        <v>137.84</v>
      </c>
      <c r="AI37" s="80">
        <f t="shared" ref="AI37:AI58" si="14">SUM(AG37:AH37)</f>
        <v>142.84</v>
      </c>
      <c r="AJ37" s="39"/>
      <c r="AK37" s="39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86">
        <f t="shared" ref="BM37:BM58" si="15">SUM(AL37:BL37)</f>
        <v>0</v>
      </c>
      <c r="BN37" s="91">
        <v>134.04</v>
      </c>
      <c r="BO37" s="80">
        <f t="shared" ref="BO37:BO58" si="16">SUM(BM37:BN37)</f>
        <v>134.04</v>
      </c>
      <c r="BP37" s="80">
        <f>SUM(AI37)</f>
        <v>142.84</v>
      </c>
      <c r="BQ37" s="166">
        <f t="shared" ref="BQ37:BQ58" si="17">SUM(BO37:BP37)</f>
        <v>276.88</v>
      </c>
      <c r="BR37" s="167">
        <v>1</v>
      </c>
      <c r="BS37" s="63"/>
    </row>
    <row r="38" spans="1:130" ht="20" customHeight="1" x14ac:dyDescent="0.2">
      <c r="A38" s="126">
        <v>2027</v>
      </c>
      <c r="B38" s="45" t="s">
        <v>27</v>
      </c>
      <c r="C38" s="46" t="s">
        <v>28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14"/>
      <c r="AF38" s="15"/>
      <c r="AG38" s="87">
        <f t="shared" si="13"/>
        <v>0</v>
      </c>
      <c r="AH38" s="92">
        <v>144.91999999999999</v>
      </c>
      <c r="AI38" s="81">
        <f t="shared" si="14"/>
        <v>144.91999999999999</v>
      </c>
      <c r="AJ38" s="27"/>
      <c r="AK38" s="27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87">
        <f t="shared" si="15"/>
        <v>0</v>
      </c>
      <c r="BN38" s="92">
        <v>141.53</v>
      </c>
      <c r="BO38" s="81">
        <f t="shared" si="16"/>
        <v>141.53</v>
      </c>
      <c r="BP38" s="81">
        <f>SUM(AI38)</f>
        <v>144.91999999999999</v>
      </c>
      <c r="BQ38" s="104">
        <f t="shared" si="17"/>
        <v>286.45</v>
      </c>
      <c r="BR38" s="118">
        <v>2</v>
      </c>
      <c r="BS38" s="63"/>
    </row>
    <row r="39" spans="1:130" ht="20" customHeight="1" x14ac:dyDescent="0.15">
      <c r="A39" s="126">
        <v>704</v>
      </c>
      <c r="B39" s="45" t="s">
        <v>215</v>
      </c>
      <c r="C39" s="46" t="s">
        <v>20</v>
      </c>
      <c r="D39" s="75"/>
      <c r="E39" s="75"/>
      <c r="F39" s="75"/>
      <c r="G39" s="75">
        <v>5</v>
      </c>
      <c r="H39" s="141"/>
      <c r="I39" s="75"/>
      <c r="J39" s="141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14"/>
      <c r="AF39" s="15"/>
      <c r="AG39" s="87">
        <f t="shared" si="13"/>
        <v>5</v>
      </c>
      <c r="AH39" s="98">
        <v>145.66</v>
      </c>
      <c r="AI39" s="81">
        <f t="shared" si="14"/>
        <v>150.66</v>
      </c>
      <c r="AJ39" s="27"/>
      <c r="AK39" s="27"/>
      <c r="AL39" s="48"/>
      <c r="AM39" s="48"/>
      <c r="AN39" s="48">
        <v>5</v>
      </c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87">
        <f t="shared" si="15"/>
        <v>5</v>
      </c>
      <c r="BN39" s="92">
        <v>147.38999999999999</v>
      </c>
      <c r="BO39" s="81">
        <f t="shared" si="16"/>
        <v>152.38999999999999</v>
      </c>
      <c r="BP39" s="81">
        <v>150.66</v>
      </c>
      <c r="BQ39" s="104">
        <f t="shared" si="17"/>
        <v>303.04999999999995</v>
      </c>
      <c r="BR39" s="118">
        <v>3</v>
      </c>
    </row>
    <row r="40" spans="1:130" ht="20" customHeight="1" x14ac:dyDescent="0.15">
      <c r="A40" s="126" t="s">
        <v>184</v>
      </c>
      <c r="B40" s="45" t="s">
        <v>185</v>
      </c>
      <c r="C40" s="46" t="s">
        <v>186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>
        <v>5</v>
      </c>
      <c r="W40" s="75"/>
      <c r="X40" s="75">
        <v>5</v>
      </c>
      <c r="Y40" s="75"/>
      <c r="Z40" s="75"/>
      <c r="AA40" s="75"/>
      <c r="AB40" s="75"/>
      <c r="AC40" s="75"/>
      <c r="AD40" s="75"/>
      <c r="AE40" s="14"/>
      <c r="AF40" s="15"/>
      <c r="AG40" s="87">
        <f t="shared" si="13"/>
        <v>10</v>
      </c>
      <c r="AH40" s="92">
        <v>148.49</v>
      </c>
      <c r="AI40" s="81">
        <f t="shared" si="14"/>
        <v>158.49</v>
      </c>
      <c r="AJ40" s="27"/>
      <c r="AK40" s="27"/>
      <c r="AL40" s="48"/>
      <c r="AM40" s="48"/>
      <c r="AN40" s="48"/>
      <c r="AO40" s="48"/>
      <c r="AP40" s="48"/>
      <c r="AQ40" s="48"/>
      <c r="AR40" s="48"/>
      <c r="AS40" s="48"/>
      <c r="AT40" s="48">
        <v>5</v>
      </c>
      <c r="AU40" s="48">
        <v>5</v>
      </c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87">
        <f t="shared" si="15"/>
        <v>10</v>
      </c>
      <c r="BN40" s="92">
        <v>143.94999999999999</v>
      </c>
      <c r="BO40" s="81">
        <f t="shared" si="16"/>
        <v>153.94999999999999</v>
      </c>
      <c r="BP40" s="81">
        <f t="shared" ref="BP40:BP57" si="18">SUM(AI40)</f>
        <v>158.49</v>
      </c>
      <c r="BQ40" s="104">
        <f t="shared" si="17"/>
        <v>312.44</v>
      </c>
      <c r="BR40" s="118">
        <v>4</v>
      </c>
    </row>
    <row r="41" spans="1:130" ht="20" customHeight="1" x14ac:dyDescent="0.15">
      <c r="A41" s="126" t="s">
        <v>187</v>
      </c>
      <c r="B41" s="152" t="s">
        <v>188</v>
      </c>
      <c r="C41" s="152" t="s">
        <v>65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>
        <v>5</v>
      </c>
      <c r="X41" s="75"/>
      <c r="Y41" s="75"/>
      <c r="Z41" s="75"/>
      <c r="AA41" s="75"/>
      <c r="AB41" s="75"/>
      <c r="AC41" s="75"/>
      <c r="AD41" s="75"/>
      <c r="AE41" s="14"/>
      <c r="AF41" s="15"/>
      <c r="AG41" s="87">
        <f t="shared" si="13"/>
        <v>5</v>
      </c>
      <c r="AH41" s="92">
        <v>158.07</v>
      </c>
      <c r="AI41" s="81">
        <f t="shared" si="14"/>
        <v>163.07</v>
      </c>
      <c r="AJ41" s="27"/>
      <c r="AK41" s="27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87">
        <f t="shared" si="15"/>
        <v>0</v>
      </c>
      <c r="BN41" s="92">
        <v>152.49</v>
      </c>
      <c r="BO41" s="81">
        <f t="shared" si="16"/>
        <v>152.49</v>
      </c>
      <c r="BP41" s="81">
        <f t="shared" si="18"/>
        <v>163.07</v>
      </c>
      <c r="BQ41" s="104">
        <f t="shared" si="17"/>
        <v>315.56</v>
      </c>
      <c r="BR41" s="118">
        <v>5</v>
      </c>
    </row>
    <row r="42" spans="1:130" ht="20" customHeight="1" x14ac:dyDescent="0.15">
      <c r="A42" s="126">
        <v>4631</v>
      </c>
      <c r="B42" s="45" t="s">
        <v>180</v>
      </c>
      <c r="C42" s="46" t="s">
        <v>82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>
        <v>5</v>
      </c>
      <c r="Y42" s="75"/>
      <c r="Z42" s="75"/>
      <c r="AA42" s="75"/>
      <c r="AB42" s="75"/>
      <c r="AC42" s="75"/>
      <c r="AD42" s="75"/>
      <c r="AE42" s="14"/>
      <c r="AF42" s="15"/>
      <c r="AG42" s="87">
        <f t="shared" si="13"/>
        <v>5</v>
      </c>
      <c r="AH42" s="92">
        <v>148.41999999999999</v>
      </c>
      <c r="AI42" s="81">
        <f t="shared" si="14"/>
        <v>153.41999999999999</v>
      </c>
      <c r="AJ42" s="27"/>
      <c r="AK42" s="27"/>
      <c r="AL42" s="48"/>
      <c r="AM42" s="48"/>
      <c r="AN42" s="48">
        <v>5</v>
      </c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>
        <v>5</v>
      </c>
      <c r="BE42" s="48"/>
      <c r="BF42" s="48"/>
      <c r="BG42" s="48"/>
      <c r="BH42" s="48"/>
      <c r="BI42" s="48"/>
      <c r="BJ42" s="48"/>
      <c r="BK42" s="48"/>
      <c r="BL42" s="48"/>
      <c r="BM42" s="87">
        <f t="shared" si="15"/>
        <v>10</v>
      </c>
      <c r="BN42" s="92">
        <v>154.16</v>
      </c>
      <c r="BO42" s="81">
        <f t="shared" si="16"/>
        <v>164.16</v>
      </c>
      <c r="BP42" s="81">
        <f t="shared" si="18"/>
        <v>153.41999999999999</v>
      </c>
      <c r="BQ42" s="104">
        <f t="shared" si="17"/>
        <v>317.58</v>
      </c>
      <c r="BR42" s="118">
        <v>6</v>
      </c>
    </row>
    <row r="43" spans="1:130" ht="20" customHeight="1" x14ac:dyDescent="0.15">
      <c r="A43" s="186">
        <v>4817</v>
      </c>
      <c r="B43" s="177" t="s">
        <v>66</v>
      </c>
      <c r="C43" s="46" t="s">
        <v>183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14"/>
      <c r="AF43" s="15"/>
      <c r="AG43" s="87">
        <f t="shared" si="13"/>
        <v>0</v>
      </c>
      <c r="AH43" s="92">
        <v>155.88</v>
      </c>
      <c r="AI43" s="81">
        <f t="shared" si="14"/>
        <v>155.88</v>
      </c>
      <c r="AJ43" s="27"/>
      <c r="AK43" s="27"/>
      <c r="AL43" s="48"/>
      <c r="AM43" s="48"/>
      <c r="AN43" s="48"/>
      <c r="AO43" s="48"/>
      <c r="AP43" s="48"/>
      <c r="AQ43" s="48"/>
      <c r="AR43" s="48"/>
      <c r="AS43" s="48"/>
      <c r="AT43" s="48">
        <v>5</v>
      </c>
      <c r="AU43" s="48"/>
      <c r="AV43" s="48">
        <v>5</v>
      </c>
      <c r="AW43" s="48"/>
      <c r="AX43" s="48"/>
      <c r="AY43" s="48"/>
      <c r="AZ43" s="48"/>
      <c r="BA43" s="48"/>
      <c r="BB43" s="48"/>
      <c r="BC43" s="48"/>
      <c r="BD43" s="48"/>
      <c r="BE43" s="48"/>
      <c r="BF43" s="48">
        <v>5</v>
      </c>
      <c r="BG43" s="48"/>
      <c r="BH43" s="48"/>
      <c r="BI43" s="48"/>
      <c r="BJ43" s="48"/>
      <c r="BK43" s="48"/>
      <c r="BL43" s="48"/>
      <c r="BM43" s="87">
        <f t="shared" si="15"/>
        <v>15</v>
      </c>
      <c r="BN43" s="92">
        <v>148.99</v>
      </c>
      <c r="BO43" s="81">
        <f t="shared" si="16"/>
        <v>163.99</v>
      </c>
      <c r="BP43" s="81">
        <f t="shared" si="18"/>
        <v>155.88</v>
      </c>
      <c r="BQ43" s="104">
        <f t="shared" si="17"/>
        <v>319.87</v>
      </c>
      <c r="BR43" s="118">
        <v>7</v>
      </c>
    </row>
    <row r="44" spans="1:130" ht="20" customHeight="1" x14ac:dyDescent="0.15">
      <c r="A44" s="211">
        <v>4571</v>
      </c>
      <c r="B44" s="212" t="s">
        <v>52</v>
      </c>
      <c r="C44" s="202" t="s">
        <v>46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14"/>
      <c r="AF44" s="15"/>
      <c r="AG44" s="87">
        <f t="shared" si="13"/>
        <v>0</v>
      </c>
      <c r="AH44" s="92">
        <v>163.51</v>
      </c>
      <c r="AI44" s="81">
        <f t="shared" si="14"/>
        <v>163.51</v>
      </c>
      <c r="AJ44" s="27"/>
      <c r="AK44" s="27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87">
        <f t="shared" si="15"/>
        <v>0</v>
      </c>
      <c r="BN44" s="92">
        <v>158.79</v>
      </c>
      <c r="BO44" s="81">
        <f t="shared" si="16"/>
        <v>158.79</v>
      </c>
      <c r="BP44" s="81">
        <f t="shared" si="18"/>
        <v>163.51</v>
      </c>
      <c r="BQ44" s="104">
        <f t="shared" si="17"/>
        <v>322.29999999999995</v>
      </c>
      <c r="BR44" s="118">
        <v>8</v>
      </c>
    </row>
    <row r="45" spans="1:130" ht="20" customHeight="1" x14ac:dyDescent="0.2">
      <c r="A45" s="188">
        <v>978</v>
      </c>
      <c r="B45" s="181" t="s">
        <v>74</v>
      </c>
      <c r="C45" s="181" t="s">
        <v>77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27"/>
      <c r="AF45" s="28"/>
      <c r="AG45" s="87">
        <f t="shared" si="13"/>
        <v>0</v>
      </c>
      <c r="AH45" s="92">
        <v>166.99</v>
      </c>
      <c r="AI45" s="81">
        <f t="shared" si="14"/>
        <v>166.99</v>
      </c>
      <c r="AJ45" s="27"/>
      <c r="AK45" s="27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87">
        <f t="shared" si="15"/>
        <v>0</v>
      </c>
      <c r="BN45" s="92">
        <v>169.96</v>
      </c>
      <c r="BO45" s="81">
        <f t="shared" si="16"/>
        <v>169.96</v>
      </c>
      <c r="BP45" s="81">
        <f t="shared" si="18"/>
        <v>166.99</v>
      </c>
      <c r="BQ45" s="104">
        <f t="shared" si="17"/>
        <v>336.95000000000005</v>
      </c>
      <c r="BR45" s="118">
        <v>9</v>
      </c>
    </row>
    <row r="46" spans="1:130" ht="20" customHeight="1" x14ac:dyDescent="0.15">
      <c r="A46" s="126">
        <v>244</v>
      </c>
      <c r="B46" s="45" t="s">
        <v>211</v>
      </c>
      <c r="C46" s="196" t="s">
        <v>212</v>
      </c>
      <c r="D46" s="75"/>
      <c r="E46" s="75"/>
      <c r="F46" s="75"/>
      <c r="G46" s="75"/>
      <c r="H46" s="75"/>
      <c r="I46" s="75"/>
      <c r="J46" s="75"/>
      <c r="K46" s="75"/>
      <c r="L46" s="75">
        <v>5</v>
      </c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14"/>
      <c r="AF46" s="15"/>
      <c r="AG46" s="87">
        <f t="shared" si="13"/>
        <v>5</v>
      </c>
      <c r="AH46" s="98">
        <v>172.83</v>
      </c>
      <c r="AI46" s="81">
        <f t="shared" si="14"/>
        <v>177.83</v>
      </c>
      <c r="AJ46" s="27"/>
      <c r="AK46" s="27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87">
        <f t="shared" si="15"/>
        <v>0</v>
      </c>
      <c r="BN46" s="98">
        <v>163.59</v>
      </c>
      <c r="BO46" s="81">
        <f t="shared" si="16"/>
        <v>163.59</v>
      </c>
      <c r="BP46" s="81">
        <f t="shared" si="18"/>
        <v>177.83</v>
      </c>
      <c r="BQ46" s="104">
        <f t="shared" si="17"/>
        <v>341.42</v>
      </c>
      <c r="BR46" s="118">
        <v>10</v>
      </c>
    </row>
    <row r="47" spans="1:130" ht="20" customHeight="1" x14ac:dyDescent="0.2">
      <c r="A47" s="187" t="s">
        <v>181</v>
      </c>
      <c r="B47" s="182" t="s">
        <v>63</v>
      </c>
      <c r="C47" s="180" t="s">
        <v>64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>
        <v>5</v>
      </c>
      <c r="X47" s="75"/>
      <c r="Y47" s="75"/>
      <c r="Z47" s="75"/>
      <c r="AA47" s="75"/>
      <c r="AB47" s="75"/>
      <c r="AC47" s="75"/>
      <c r="AD47" s="75"/>
      <c r="AE47" s="14"/>
      <c r="AF47" s="15"/>
      <c r="AG47" s="87">
        <f t="shared" si="13"/>
        <v>5</v>
      </c>
      <c r="AH47" s="92">
        <v>179.61</v>
      </c>
      <c r="AI47" s="81">
        <f t="shared" si="14"/>
        <v>184.61</v>
      </c>
      <c r="AJ47" s="27"/>
      <c r="AK47" s="27"/>
      <c r="AL47" s="48"/>
      <c r="AM47" s="48"/>
      <c r="AN47" s="48"/>
      <c r="AO47" s="48"/>
      <c r="AP47" s="48"/>
      <c r="AQ47" s="48"/>
      <c r="AR47" s="48">
        <v>5</v>
      </c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87">
        <f t="shared" si="15"/>
        <v>5</v>
      </c>
      <c r="BN47" s="92">
        <v>161.01</v>
      </c>
      <c r="BO47" s="81">
        <f t="shared" si="16"/>
        <v>166.01</v>
      </c>
      <c r="BP47" s="81">
        <f t="shared" si="18"/>
        <v>184.61</v>
      </c>
      <c r="BQ47" s="104">
        <f t="shared" si="17"/>
        <v>350.62</v>
      </c>
      <c r="BR47" s="118">
        <v>11</v>
      </c>
    </row>
    <row r="48" spans="1:130" ht="20" customHeight="1" x14ac:dyDescent="0.15">
      <c r="A48" s="126">
        <v>4231</v>
      </c>
      <c r="B48" s="177" t="s">
        <v>107</v>
      </c>
      <c r="C48" s="148" t="s">
        <v>77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14"/>
      <c r="AF48" s="15"/>
      <c r="AG48" s="87">
        <f t="shared" si="13"/>
        <v>0</v>
      </c>
      <c r="AH48" s="92">
        <v>185.67</v>
      </c>
      <c r="AI48" s="81">
        <f t="shared" si="14"/>
        <v>185.67</v>
      </c>
      <c r="AJ48" s="27"/>
      <c r="AK48" s="27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>
        <v>5</v>
      </c>
      <c r="BD48" s="48"/>
      <c r="BE48" s="48"/>
      <c r="BF48" s="48"/>
      <c r="BG48" s="48"/>
      <c r="BH48" s="48"/>
      <c r="BI48" s="48"/>
      <c r="BJ48" s="48"/>
      <c r="BK48" s="48"/>
      <c r="BL48" s="48"/>
      <c r="BM48" s="87">
        <f t="shared" si="15"/>
        <v>5</v>
      </c>
      <c r="BN48" s="92">
        <v>165.07</v>
      </c>
      <c r="BO48" s="81">
        <f t="shared" si="16"/>
        <v>170.07</v>
      </c>
      <c r="BP48" s="81">
        <f t="shared" si="18"/>
        <v>185.67</v>
      </c>
      <c r="BQ48" s="104">
        <f t="shared" si="17"/>
        <v>355.74</v>
      </c>
      <c r="BR48" s="118">
        <v>12</v>
      </c>
    </row>
    <row r="49" spans="1:130" ht="20" customHeight="1" x14ac:dyDescent="0.2">
      <c r="A49" s="213">
        <v>3444</v>
      </c>
      <c r="B49" s="182" t="s">
        <v>103</v>
      </c>
      <c r="C49" s="150" t="s">
        <v>104</v>
      </c>
      <c r="D49" s="48"/>
      <c r="E49" s="48"/>
      <c r="F49" s="48"/>
      <c r="G49" s="48"/>
      <c r="H49" s="48"/>
      <c r="I49" s="48"/>
      <c r="J49" s="48"/>
      <c r="K49" s="48">
        <v>5</v>
      </c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27"/>
      <c r="AF49" s="28"/>
      <c r="AG49" s="87">
        <f t="shared" si="13"/>
        <v>5</v>
      </c>
      <c r="AH49" s="92">
        <v>177.6</v>
      </c>
      <c r="AI49" s="81">
        <f t="shared" si="14"/>
        <v>182.6</v>
      </c>
      <c r="AJ49" s="27"/>
      <c r="AK49" s="27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87">
        <f t="shared" si="15"/>
        <v>0</v>
      </c>
      <c r="BN49" s="92">
        <v>173.28</v>
      </c>
      <c r="BO49" s="81">
        <f t="shared" si="16"/>
        <v>173.28</v>
      </c>
      <c r="BP49" s="81">
        <f t="shared" si="18"/>
        <v>182.6</v>
      </c>
      <c r="BQ49" s="104">
        <f t="shared" si="17"/>
        <v>355.88</v>
      </c>
      <c r="BR49" s="118">
        <v>13</v>
      </c>
    </row>
    <row r="50" spans="1:130" ht="20" customHeight="1" x14ac:dyDescent="0.15">
      <c r="A50" s="126" t="s">
        <v>176</v>
      </c>
      <c r="B50" s="45" t="s">
        <v>108</v>
      </c>
      <c r="C50" s="45" t="s">
        <v>177</v>
      </c>
      <c r="D50" s="48"/>
      <c r="E50" s="48"/>
      <c r="F50" s="48">
        <v>5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>
        <v>5</v>
      </c>
      <c r="AE50" s="27"/>
      <c r="AF50" s="28"/>
      <c r="AG50" s="87">
        <f t="shared" si="13"/>
        <v>10</v>
      </c>
      <c r="AH50" s="92">
        <v>180.48</v>
      </c>
      <c r="AI50" s="81">
        <f t="shared" si="14"/>
        <v>190.48</v>
      </c>
      <c r="AJ50" s="27"/>
      <c r="AK50" s="27"/>
      <c r="AL50" s="48"/>
      <c r="AM50" s="48"/>
      <c r="AN50" s="48"/>
      <c r="AO50" s="48"/>
      <c r="AP50" s="48"/>
      <c r="AQ50" s="48"/>
      <c r="AR50" s="48"/>
      <c r="AS50" s="48"/>
      <c r="AT50" s="48">
        <v>5</v>
      </c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87">
        <f t="shared" si="15"/>
        <v>5</v>
      </c>
      <c r="BN50" s="92">
        <v>184.2</v>
      </c>
      <c r="BO50" s="81">
        <f t="shared" si="16"/>
        <v>189.2</v>
      </c>
      <c r="BP50" s="81">
        <f t="shared" si="18"/>
        <v>190.48</v>
      </c>
      <c r="BQ50" s="104">
        <f t="shared" si="17"/>
        <v>379.67999999999995</v>
      </c>
      <c r="BR50" s="118">
        <v>14</v>
      </c>
    </row>
    <row r="51" spans="1:130" ht="20" customHeight="1" x14ac:dyDescent="0.2">
      <c r="A51" s="187">
        <v>944</v>
      </c>
      <c r="B51" s="180" t="s">
        <v>43</v>
      </c>
      <c r="C51" s="180" t="s">
        <v>45</v>
      </c>
      <c r="D51" s="48"/>
      <c r="E51" s="48"/>
      <c r="F51" s="48"/>
      <c r="G51" s="48"/>
      <c r="H51" s="48"/>
      <c r="I51" s="48"/>
      <c r="J51" s="48"/>
      <c r="K51" s="48"/>
      <c r="L51" s="48">
        <v>5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27"/>
      <c r="AF51" s="28"/>
      <c r="AG51" s="87">
        <f t="shared" si="13"/>
        <v>5</v>
      </c>
      <c r="AH51" s="92">
        <v>197.19</v>
      </c>
      <c r="AI51" s="81">
        <f t="shared" si="14"/>
        <v>202.19</v>
      </c>
      <c r="AJ51" s="27"/>
      <c r="AK51" s="27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>
        <v>5</v>
      </c>
      <c r="BF51" s="48"/>
      <c r="BG51" s="48"/>
      <c r="BH51" s="48"/>
      <c r="BI51" s="48"/>
      <c r="BJ51" s="48"/>
      <c r="BK51" s="48"/>
      <c r="BL51" s="48"/>
      <c r="BM51" s="87">
        <f t="shared" si="15"/>
        <v>5</v>
      </c>
      <c r="BN51" s="92">
        <v>176.71</v>
      </c>
      <c r="BO51" s="81">
        <f t="shared" si="16"/>
        <v>181.71</v>
      </c>
      <c r="BP51" s="81">
        <f t="shared" si="18"/>
        <v>202.19</v>
      </c>
      <c r="BQ51" s="104">
        <f t="shared" si="17"/>
        <v>383.9</v>
      </c>
      <c r="BR51" s="118">
        <v>15</v>
      </c>
    </row>
    <row r="52" spans="1:130" ht="20" customHeight="1" x14ac:dyDescent="0.15">
      <c r="A52" s="126">
        <v>311</v>
      </c>
      <c r="B52" s="177" t="s">
        <v>214</v>
      </c>
      <c r="C52" s="210" t="s">
        <v>212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27"/>
      <c r="AF52" s="28"/>
      <c r="AG52" s="87">
        <f t="shared" si="13"/>
        <v>0</v>
      </c>
      <c r="AH52" s="98">
        <v>203.14</v>
      </c>
      <c r="AI52" s="81">
        <f t="shared" si="14"/>
        <v>203.14</v>
      </c>
      <c r="AJ52" s="27"/>
      <c r="AK52" s="27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87">
        <f t="shared" si="15"/>
        <v>0</v>
      </c>
      <c r="BN52" s="98">
        <v>187.03</v>
      </c>
      <c r="BO52" s="81">
        <f t="shared" si="16"/>
        <v>187.03</v>
      </c>
      <c r="BP52" s="81">
        <f t="shared" si="18"/>
        <v>203.14</v>
      </c>
      <c r="BQ52" s="104">
        <f t="shared" si="17"/>
        <v>390.16999999999996</v>
      </c>
      <c r="BR52" s="118">
        <v>16</v>
      </c>
    </row>
    <row r="53" spans="1:130" ht="20" customHeight="1" x14ac:dyDescent="0.15">
      <c r="A53" s="126" t="s">
        <v>178</v>
      </c>
      <c r="B53" s="45" t="s">
        <v>179</v>
      </c>
      <c r="C53" s="203" t="s">
        <v>91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>
        <v>5</v>
      </c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14"/>
      <c r="AF53" s="15"/>
      <c r="AG53" s="87">
        <f t="shared" si="13"/>
        <v>5</v>
      </c>
      <c r="AH53" s="92">
        <v>234.35</v>
      </c>
      <c r="AI53" s="81">
        <f t="shared" si="14"/>
        <v>239.35</v>
      </c>
      <c r="AJ53" s="27"/>
      <c r="AK53" s="27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87">
        <f t="shared" si="15"/>
        <v>0</v>
      </c>
      <c r="BN53" s="92">
        <v>191.48</v>
      </c>
      <c r="BO53" s="81">
        <f t="shared" si="16"/>
        <v>191.48</v>
      </c>
      <c r="BP53" s="81">
        <f t="shared" si="18"/>
        <v>239.35</v>
      </c>
      <c r="BQ53" s="104">
        <f t="shared" si="17"/>
        <v>430.83</v>
      </c>
      <c r="BR53" s="118">
        <v>17</v>
      </c>
    </row>
    <row r="54" spans="1:130" ht="20" customHeight="1" x14ac:dyDescent="0.15">
      <c r="A54" s="126">
        <v>4267</v>
      </c>
      <c r="B54" s="177" t="s">
        <v>34</v>
      </c>
      <c r="C54" s="177" t="s">
        <v>175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14"/>
      <c r="AF54" s="15"/>
      <c r="AG54" s="87">
        <f t="shared" si="13"/>
        <v>0</v>
      </c>
      <c r="AH54" s="92">
        <v>214.49</v>
      </c>
      <c r="AI54" s="81">
        <f t="shared" si="14"/>
        <v>214.49</v>
      </c>
      <c r="AJ54" s="27"/>
      <c r="AK54" s="27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>
        <v>5</v>
      </c>
      <c r="BE54" s="48"/>
      <c r="BF54" s="48"/>
      <c r="BG54" s="48"/>
      <c r="BH54" s="48"/>
      <c r="BI54" s="48"/>
      <c r="BJ54" s="48"/>
      <c r="BK54" s="48"/>
      <c r="BL54" s="48"/>
      <c r="BM54" s="87">
        <f t="shared" si="15"/>
        <v>5</v>
      </c>
      <c r="BN54" s="92">
        <v>214.75</v>
      </c>
      <c r="BO54" s="81">
        <f t="shared" si="16"/>
        <v>219.75</v>
      </c>
      <c r="BP54" s="81">
        <f t="shared" si="18"/>
        <v>214.49</v>
      </c>
      <c r="BQ54" s="104">
        <f t="shared" si="17"/>
        <v>434.24</v>
      </c>
      <c r="BR54" s="118">
        <v>18</v>
      </c>
    </row>
    <row r="55" spans="1:130" ht="20" customHeight="1" x14ac:dyDescent="0.15">
      <c r="A55" s="126">
        <v>3107</v>
      </c>
      <c r="B55" s="177" t="s">
        <v>19</v>
      </c>
      <c r="C55" s="148" t="s">
        <v>21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14"/>
      <c r="AF55" s="15"/>
      <c r="AG55" s="87">
        <f t="shared" si="13"/>
        <v>0</v>
      </c>
      <c r="AH55" s="92">
        <v>246.03</v>
      </c>
      <c r="AI55" s="81">
        <f t="shared" si="14"/>
        <v>246.03</v>
      </c>
      <c r="AJ55" s="27"/>
      <c r="AK55" s="27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87">
        <f t="shared" si="15"/>
        <v>0</v>
      </c>
      <c r="BN55" s="92">
        <v>251.44</v>
      </c>
      <c r="BO55" s="81">
        <f t="shared" si="16"/>
        <v>251.44</v>
      </c>
      <c r="BP55" s="81">
        <f t="shared" si="18"/>
        <v>246.03</v>
      </c>
      <c r="BQ55" s="104">
        <f t="shared" si="17"/>
        <v>497.47</v>
      </c>
      <c r="BR55" s="118">
        <v>19</v>
      </c>
    </row>
    <row r="56" spans="1:130" ht="20" customHeight="1" x14ac:dyDescent="0.15">
      <c r="A56" s="126">
        <v>3107</v>
      </c>
      <c r="B56" s="152" t="s">
        <v>19</v>
      </c>
      <c r="C56" s="151" t="s">
        <v>21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14"/>
      <c r="AF56" s="15"/>
      <c r="AG56" s="87">
        <f t="shared" si="13"/>
        <v>0</v>
      </c>
      <c r="AH56" s="92">
        <v>255.92</v>
      </c>
      <c r="AI56" s="81">
        <f t="shared" si="14"/>
        <v>255.92</v>
      </c>
      <c r="AJ56" s="27"/>
      <c r="AK56" s="27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87">
        <f t="shared" si="15"/>
        <v>0</v>
      </c>
      <c r="BN56" s="92">
        <v>260.70999999999998</v>
      </c>
      <c r="BO56" s="81">
        <f t="shared" si="16"/>
        <v>260.70999999999998</v>
      </c>
      <c r="BP56" s="81">
        <f t="shared" si="18"/>
        <v>255.92</v>
      </c>
      <c r="BQ56" s="104">
        <f t="shared" si="17"/>
        <v>516.63</v>
      </c>
      <c r="BR56" s="118">
        <v>20</v>
      </c>
    </row>
    <row r="57" spans="1:130" ht="20" customHeight="1" x14ac:dyDescent="0.15">
      <c r="A57" s="186">
        <v>4797</v>
      </c>
      <c r="B57" s="46" t="s">
        <v>182</v>
      </c>
      <c r="C57" s="46" t="s">
        <v>84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>
        <v>5</v>
      </c>
      <c r="X57" s="48"/>
      <c r="Y57" s="48"/>
      <c r="Z57" s="48"/>
      <c r="AA57" s="48"/>
      <c r="AB57" s="48"/>
      <c r="AC57" s="48"/>
      <c r="AD57" s="48"/>
      <c r="AE57" s="27"/>
      <c r="AF57" s="28"/>
      <c r="AG57" s="87">
        <f t="shared" si="13"/>
        <v>5</v>
      </c>
      <c r="AH57" s="92">
        <v>289.22000000000003</v>
      </c>
      <c r="AI57" s="81">
        <f t="shared" si="14"/>
        <v>294.22000000000003</v>
      </c>
      <c r="AJ57" s="27"/>
      <c r="AK57" s="27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87">
        <f t="shared" si="15"/>
        <v>0</v>
      </c>
      <c r="BN57" s="92">
        <v>243.83</v>
      </c>
      <c r="BO57" s="81">
        <f t="shared" si="16"/>
        <v>243.83</v>
      </c>
      <c r="BP57" s="81">
        <f t="shared" si="18"/>
        <v>294.22000000000003</v>
      </c>
      <c r="BQ57" s="104">
        <f t="shared" si="17"/>
        <v>538.05000000000007</v>
      </c>
      <c r="BR57" s="118">
        <v>21</v>
      </c>
    </row>
    <row r="58" spans="1:130" ht="20" customHeight="1" x14ac:dyDescent="0.15">
      <c r="A58" s="126">
        <v>4231</v>
      </c>
      <c r="B58" s="177" t="s">
        <v>107</v>
      </c>
      <c r="C58" s="148" t="s">
        <v>77</v>
      </c>
      <c r="D58" s="48"/>
      <c r="E58" s="48"/>
      <c r="F58" s="48"/>
      <c r="G58" s="48"/>
      <c r="H58" s="48"/>
      <c r="I58" s="48"/>
      <c r="J58" s="48"/>
      <c r="K58" s="205" t="s">
        <v>216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27"/>
      <c r="AF58" s="28"/>
      <c r="AG58" s="87">
        <f t="shared" si="13"/>
        <v>0</v>
      </c>
      <c r="AH58" s="92">
        <v>999</v>
      </c>
      <c r="AI58" s="81">
        <f t="shared" si="14"/>
        <v>999</v>
      </c>
      <c r="AJ58" s="27"/>
      <c r="AK58" s="27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87">
        <f t="shared" si="15"/>
        <v>0</v>
      </c>
      <c r="BN58" s="92">
        <v>148.86000000000001</v>
      </c>
      <c r="BO58" s="81">
        <f t="shared" si="16"/>
        <v>148.86000000000001</v>
      </c>
      <c r="BP58" s="81">
        <f t="shared" ref="BP58" si="19">SUM(AI58)</f>
        <v>999</v>
      </c>
      <c r="BQ58" s="104">
        <f t="shared" si="17"/>
        <v>1147.8600000000001</v>
      </c>
      <c r="BR58" s="118">
        <v>22</v>
      </c>
    </row>
    <row r="59" spans="1:130" ht="20" customHeight="1" thickBot="1" x14ac:dyDescent="0.25">
      <c r="A59" s="134"/>
      <c r="B59" s="135"/>
      <c r="C59" s="136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5"/>
      <c r="AF59" s="146"/>
      <c r="AG59" s="88"/>
      <c r="AH59" s="93"/>
      <c r="AI59" s="94"/>
      <c r="AJ59" s="42"/>
      <c r="AK59" s="4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88"/>
      <c r="BN59" s="93"/>
      <c r="BO59" s="94"/>
      <c r="BP59" s="94"/>
      <c r="BQ59" s="112"/>
      <c r="BR59" s="120"/>
    </row>
    <row r="60" spans="1:130" s="7" customFormat="1" ht="33" customHeight="1" thickTop="1" thickBot="1" x14ac:dyDescent="0.25">
      <c r="A60" s="4"/>
      <c r="B60" s="4"/>
      <c r="C60" s="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4"/>
      <c r="AF60" s="5"/>
      <c r="AG60" s="99"/>
      <c r="AH60" s="99"/>
      <c r="AI60" s="95"/>
      <c r="AJ60" s="4"/>
      <c r="AK60" s="4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99"/>
      <c r="BN60" s="99"/>
      <c r="BO60" s="95"/>
      <c r="BP60" s="95"/>
      <c r="BQ60" s="113"/>
      <c r="BR60" s="115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</row>
    <row r="61" spans="1:130" s="68" customFormat="1" ht="20" customHeight="1" thickTop="1" thickBot="1" x14ac:dyDescent="0.3">
      <c r="A61" s="64"/>
      <c r="B61" s="65" t="s">
        <v>18</v>
      </c>
      <c r="C61" s="65"/>
      <c r="D61" s="65" t="s">
        <v>7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6"/>
      <c r="AF61" s="66"/>
      <c r="AG61" s="84"/>
      <c r="AH61" s="84"/>
      <c r="AI61" s="77"/>
      <c r="AJ61" s="65"/>
      <c r="AK61" s="65"/>
      <c r="AL61" s="65" t="s">
        <v>8</v>
      </c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84"/>
      <c r="BN61" s="84"/>
      <c r="BO61" s="77"/>
      <c r="BP61" s="77"/>
      <c r="BQ61" s="102"/>
      <c r="BR61" s="116"/>
    </row>
    <row r="62" spans="1:130" ht="93" customHeight="1" thickBot="1" x14ac:dyDescent="0.3">
      <c r="A62" s="20"/>
      <c r="B62" s="67" t="s">
        <v>16</v>
      </c>
      <c r="C62" s="17"/>
      <c r="D62" s="18"/>
      <c r="E62" s="18">
        <v>1</v>
      </c>
      <c r="F62" s="18">
        <v>2</v>
      </c>
      <c r="G62" s="18">
        <v>3</v>
      </c>
      <c r="H62" s="18" t="s">
        <v>143</v>
      </c>
      <c r="I62" s="18" t="s">
        <v>144</v>
      </c>
      <c r="J62" s="18" t="s">
        <v>145</v>
      </c>
      <c r="K62" s="18" t="s">
        <v>146</v>
      </c>
      <c r="L62" s="18">
        <v>5</v>
      </c>
      <c r="M62" s="18">
        <v>6</v>
      </c>
      <c r="N62" s="18">
        <v>7</v>
      </c>
      <c r="O62" s="18" t="s">
        <v>142</v>
      </c>
      <c r="P62" s="18" t="s">
        <v>147</v>
      </c>
      <c r="Q62" s="18" t="s">
        <v>148</v>
      </c>
      <c r="R62" s="18" t="s">
        <v>149</v>
      </c>
      <c r="S62" s="18" t="s">
        <v>150</v>
      </c>
      <c r="T62" s="18">
        <v>9</v>
      </c>
      <c r="U62" s="18">
        <v>10</v>
      </c>
      <c r="V62" s="18">
        <v>11</v>
      </c>
      <c r="W62" s="18">
        <v>12</v>
      </c>
      <c r="X62" s="18">
        <v>13</v>
      </c>
      <c r="Y62" s="18" t="s">
        <v>151</v>
      </c>
      <c r="Z62" s="18" t="s">
        <v>152</v>
      </c>
      <c r="AA62" s="18" t="s">
        <v>153</v>
      </c>
      <c r="AB62" s="18" t="s">
        <v>154</v>
      </c>
      <c r="AC62" s="18" t="s">
        <v>155</v>
      </c>
      <c r="AD62" s="18">
        <v>15</v>
      </c>
      <c r="AE62" s="21" t="s">
        <v>5</v>
      </c>
      <c r="AF62" s="21" t="s">
        <v>6</v>
      </c>
      <c r="AG62" s="85" t="s">
        <v>0</v>
      </c>
      <c r="AH62" s="89" t="s">
        <v>1</v>
      </c>
      <c r="AI62" s="79" t="s">
        <v>4</v>
      </c>
      <c r="AJ62" s="22"/>
      <c r="AK62" s="6"/>
      <c r="AL62" s="18"/>
      <c r="AM62" s="18">
        <v>1</v>
      </c>
      <c r="AN62" s="18">
        <v>2</v>
      </c>
      <c r="AO62" s="18">
        <v>3</v>
      </c>
      <c r="AP62" s="18" t="s">
        <v>143</v>
      </c>
      <c r="AQ62" s="18" t="s">
        <v>144</v>
      </c>
      <c r="AR62" s="18" t="s">
        <v>145</v>
      </c>
      <c r="AS62" s="18" t="s">
        <v>146</v>
      </c>
      <c r="AT62" s="18">
        <v>5</v>
      </c>
      <c r="AU62" s="18">
        <v>6</v>
      </c>
      <c r="AV62" s="18">
        <v>7</v>
      </c>
      <c r="AW62" s="18" t="s">
        <v>142</v>
      </c>
      <c r="AX62" s="18" t="s">
        <v>147</v>
      </c>
      <c r="AY62" s="18" t="s">
        <v>148</v>
      </c>
      <c r="AZ62" s="18" t="s">
        <v>149</v>
      </c>
      <c r="BA62" s="18" t="s">
        <v>150</v>
      </c>
      <c r="BB62" s="18">
        <v>9</v>
      </c>
      <c r="BC62" s="18">
        <v>10</v>
      </c>
      <c r="BD62" s="18">
        <v>11</v>
      </c>
      <c r="BE62" s="18">
        <v>12</v>
      </c>
      <c r="BF62" s="18">
        <v>13</v>
      </c>
      <c r="BG62" s="18" t="s">
        <v>151</v>
      </c>
      <c r="BH62" s="18" t="s">
        <v>152</v>
      </c>
      <c r="BI62" s="18" t="s">
        <v>153</v>
      </c>
      <c r="BJ62" s="18" t="s">
        <v>154</v>
      </c>
      <c r="BK62" s="18" t="s">
        <v>155</v>
      </c>
      <c r="BL62" s="18">
        <v>15</v>
      </c>
      <c r="BM62" s="85" t="s">
        <v>9</v>
      </c>
      <c r="BN62" s="85" t="s">
        <v>2</v>
      </c>
      <c r="BO62" s="78" t="s">
        <v>3</v>
      </c>
      <c r="BP62" s="78" t="s">
        <v>4</v>
      </c>
      <c r="BQ62" s="103" t="s">
        <v>10</v>
      </c>
      <c r="BR62" s="117" t="s">
        <v>11</v>
      </c>
    </row>
    <row r="63" spans="1:130" ht="20" customHeight="1" thickTop="1" x14ac:dyDescent="0.2">
      <c r="A63" s="193">
        <v>546</v>
      </c>
      <c r="B63" s="191" t="s">
        <v>220</v>
      </c>
      <c r="C63" s="191" t="s">
        <v>91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39"/>
      <c r="AF63" s="40"/>
      <c r="AG63" s="91">
        <f t="shared" ref="AG63:AG68" si="20">SUM(D63:AD63)</f>
        <v>0</v>
      </c>
      <c r="AH63" s="91">
        <v>162.16</v>
      </c>
      <c r="AI63" s="80">
        <f t="shared" ref="AI63:AI68" si="21">SUM(AG63:AH63)</f>
        <v>162.16</v>
      </c>
      <c r="AJ63" s="39"/>
      <c r="AK63" s="39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91">
        <f t="shared" ref="BM63:BM68" si="22">SUM(AL63:BL63)</f>
        <v>0</v>
      </c>
      <c r="BN63" s="91">
        <v>161.27000000000001</v>
      </c>
      <c r="BO63" s="80">
        <f t="shared" ref="BO63:BO68" si="23">SUM(BM63:BN63)</f>
        <v>161.27000000000001</v>
      </c>
      <c r="BP63" s="80">
        <f t="shared" ref="BP63:BP68" si="24">SUM(AI63)</f>
        <v>162.16</v>
      </c>
      <c r="BQ63" s="166">
        <f t="shared" ref="BQ63:BQ68" si="25">SUM(BO63:BP63)</f>
        <v>323.43</v>
      </c>
      <c r="BR63" s="167">
        <v>1</v>
      </c>
      <c r="BS63" s="63"/>
    </row>
    <row r="64" spans="1:130" ht="20" customHeight="1" x14ac:dyDescent="0.2">
      <c r="A64" s="192">
        <v>5048</v>
      </c>
      <c r="B64" s="147" t="s">
        <v>224</v>
      </c>
      <c r="C64" s="147" t="s">
        <v>225</v>
      </c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27"/>
      <c r="AF64" s="28"/>
      <c r="AG64" s="92">
        <f t="shared" si="20"/>
        <v>0</v>
      </c>
      <c r="AH64" s="92">
        <v>160.43</v>
      </c>
      <c r="AI64" s="81">
        <f t="shared" si="21"/>
        <v>160.43</v>
      </c>
      <c r="AJ64" s="27"/>
      <c r="AK64" s="27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92">
        <f t="shared" si="22"/>
        <v>0</v>
      </c>
      <c r="BN64" s="92">
        <v>170.15</v>
      </c>
      <c r="BO64" s="81">
        <f t="shared" si="23"/>
        <v>170.15</v>
      </c>
      <c r="BP64" s="81">
        <f t="shared" si="24"/>
        <v>160.43</v>
      </c>
      <c r="BQ64" s="104">
        <f t="shared" si="25"/>
        <v>330.58000000000004</v>
      </c>
      <c r="BR64" s="118">
        <v>2</v>
      </c>
      <c r="BS64" s="63"/>
    </row>
    <row r="65" spans="1:130" ht="20" customHeight="1" x14ac:dyDescent="0.15">
      <c r="A65" s="161" t="s">
        <v>92</v>
      </c>
      <c r="B65" s="147" t="s">
        <v>221</v>
      </c>
      <c r="C65" s="147" t="s">
        <v>68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27"/>
      <c r="AF65" s="28"/>
      <c r="AG65" s="92">
        <f t="shared" si="20"/>
        <v>0</v>
      </c>
      <c r="AH65" s="98">
        <v>177.21</v>
      </c>
      <c r="AI65" s="81">
        <f t="shared" si="21"/>
        <v>177.21</v>
      </c>
      <c r="AJ65" s="27"/>
      <c r="AK65" s="27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92">
        <f t="shared" si="22"/>
        <v>5</v>
      </c>
      <c r="BN65" s="98">
        <v>169.33</v>
      </c>
      <c r="BO65" s="81">
        <f t="shared" si="23"/>
        <v>174.33</v>
      </c>
      <c r="BP65" s="81">
        <f t="shared" si="24"/>
        <v>177.21</v>
      </c>
      <c r="BQ65" s="104">
        <f t="shared" si="25"/>
        <v>351.54</v>
      </c>
      <c r="BR65" s="118">
        <v>3</v>
      </c>
    </row>
    <row r="66" spans="1:130" ht="20" customHeight="1" x14ac:dyDescent="0.15">
      <c r="A66" s="161">
        <v>4631</v>
      </c>
      <c r="B66" s="147" t="s">
        <v>217</v>
      </c>
      <c r="C66" s="147" t="s">
        <v>82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27"/>
      <c r="AF66" s="28"/>
      <c r="AG66" s="92">
        <f t="shared" si="20"/>
        <v>0</v>
      </c>
      <c r="AH66" s="92">
        <v>183.52</v>
      </c>
      <c r="AI66" s="81">
        <f t="shared" si="21"/>
        <v>183.52</v>
      </c>
      <c r="AJ66" s="27"/>
      <c r="AK66" s="27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206">
        <v>5</v>
      </c>
      <c r="BD66" s="207" t="s">
        <v>218</v>
      </c>
      <c r="BE66" s="48"/>
      <c r="BF66" s="48"/>
      <c r="BG66" s="48"/>
      <c r="BH66" s="48"/>
      <c r="BI66" s="48"/>
      <c r="BJ66" s="48"/>
      <c r="BK66" s="48"/>
      <c r="BL66" s="48"/>
      <c r="BM66" s="92">
        <f t="shared" si="22"/>
        <v>5</v>
      </c>
      <c r="BN66" s="92">
        <v>188.73</v>
      </c>
      <c r="BO66" s="81">
        <f t="shared" si="23"/>
        <v>193.73</v>
      </c>
      <c r="BP66" s="81">
        <f t="shared" si="24"/>
        <v>183.52</v>
      </c>
      <c r="BQ66" s="104">
        <f t="shared" si="25"/>
        <v>377.25</v>
      </c>
      <c r="BR66" s="118">
        <v>4</v>
      </c>
    </row>
    <row r="67" spans="1:130" ht="20" customHeight="1" x14ac:dyDescent="0.15">
      <c r="A67" s="161">
        <v>4329</v>
      </c>
      <c r="B67" s="189" t="s">
        <v>222</v>
      </c>
      <c r="C67" s="147" t="s">
        <v>67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>
        <v>5</v>
      </c>
      <c r="Y67" s="48"/>
      <c r="Z67" s="48"/>
      <c r="AA67" s="48"/>
      <c r="AB67" s="48"/>
      <c r="AC67" s="48"/>
      <c r="AD67" s="48"/>
      <c r="AE67" s="27"/>
      <c r="AF67" s="28"/>
      <c r="AG67" s="92">
        <f t="shared" si="20"/>
        <v>5</v>
      </c>
      <c r="AH67" s="92">
        <v>209.81</v>
      </c>
      <c r="AI67" s="81">
        <f t="shared" si="21"/>
        <v>214.81</v>
      </c>
      <c r="AJ67" s="27"/>
      <c r="AK67" s="27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>
        <v>5</v>
      </c>
      <c r="BA67" s="48"/>
      <c r="BB67" s="48">
        <v>5</v>
      </c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92">
        <f t="shared" si="22"/>
        <v>10</v>
      </c>
      <c r="BN67" s="92">
        <v>210.93</v>
      </c>
      <c r="BO67" s="81">
        <f t="shared" si="23"/>
        <v>220.93</v>
      </c>
      <c r="BP67" s="81">
        <f t="shared" si="24"/>
        <v>214.81</v>
      </c>
      <c r="BQ67" s="104">
        <f t="shared" si="25"/>
        <v>435.74</v>
      </c>
      <c r="BR67" s="118">
        <v>5</v>
      </c>
    </row>
    <row r="68" spans="1:130" ht="20" customHeight="1" x14ac:dyDescent="0.15">
      <c r="A68" s="192" t="s">
        <v>200</v>
      </c>
      <c r="B68" s="190" t="s">
        <v>223</v>
      </c>
      <c r="C68" s="190" t="s">
        <v>77</v>
      </c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27"/>
      <c r="AF68" s="28"/>
      <c r="AG68" s="92">
        <f t="shared" si="20"/>
        <v>0</v>
      </c>
      <c r="AH68" s="92">
        <v>235.57</v>
      </c>
      <c r="AI68" s="81">
        <f t="shared" si="21"/>
        <v>235.57</v>
      </c>
      <c r="AJ68" s="27"/>
      <c r="AK68" s="27"/>
      <c r="AL68" s="48"/>
      <c r="AM68" s="48"/>
      <c r="AN68" s="48">
        <v>5</v>
      </c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92">
        <f t="shared" si="22"/>
        <v>5</v>
      </c>
      <c r="BN68" s="92">
        <v>242.72</v>
      </c>
      <c r="BO68" s="81">
        <f t="shared" si="23"/>
        <v>247.72</v>
      </c>
      <c r="BP68" s="81">
        <f t="shared" si="24"/>
        <v>235.57</v>
      </c>
      <c r="BQ68" s="104">
        <f t="shared" si="25"/>
        <v>483.28999999999996</v>
      </c>
      <c r="BR68" s="118">
        <v>6</v>
      </c>
    </row>
    <row r="69" spans="1:130" ht="20" customHeight="1" x14ac:dyDescent="0.15">
      <c r="A69" s="214"/>
      <c r="B69" s="215"/>
      <c r="C69" s="216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6"/>
      <c r="AF69" s="57"/>
      <c r="AG69" s="173"/>
      <c r="AH69" s="173"/>
      <c r="AI69" s="96"/>
      <c r="AJ69" s="56"/>
      <c r="AK69" s="56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173"/>
      <c r="BN69" s="173"/>
      <c r="BO69" s="96"/>
      <c r="BP69" s="96"/>
      <c r="BQ69" s="114"/>
      <c r="BR69" s="122"/>
    </row>
    <row r="70" spans="1:130" ht="20" customHeight="1" thickBot="1" x14ac:dyDescent="0.2">
      <c r="A70" s="110"/>
      <c r="B70" s="111"/>
      <c r="C70" s="11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2"/>
      <c r="AF70" s="43"/>
      <c r="AG70" s="88"/>
      <c r="AH70" s="93"/>
      <c r="AI70" s="94"/>
      <c r="AJ70" s="42"/>
      <c r="AK70" s="42"/>
      <c r="AL70" s="52"/>
      <c r="AM70" s="52"/>
      <c r="AN70" s="52"/>
      <c r="AO70" s="52"/>
      <c r="AP70" s="52"/>
      <c r="AQ70" s="52"/>
      <c r="AR70" s="52"/>
      <c r="AS70" s="52"/>
      <c r="AT70" s="41"/>
      <c r="AU70" s="41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41"/>
      <c r="BG70" s="41"/>
      <c r="BH70" s="52"/>
      <c r="BI70" s="52"/>
      <c r="BJ70" s="52"/>
      <c r="BK70" s="52"/>
      <c r="BL70" s="52"/>
      <c r="BM70" s="88"/>
      <c r="BN70" s="93"/>
      <c r="BO70" s="94"/>
      <c r="BP70" s="94"/>
      <c r="BQ70" s="112"/>
      <c r="BR70" s="120"/>
    </row>
    <row r="71" spans="1:130" s="7" customFormat="1" ht="33" customHeight="1" thickTop="1" thickBot="1" x14ac:dyDescent="0.25">
      <c r="A71" s="12"/>
      <c r="B71" s="11"/>
      <c r="C71" s="1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4"/>
      <c r="AF71" s="5"/>
      <c r="AG71" s="99"/>
      <c r="AH71" s="99"/>
      <c r="AI71" s="95"/>
      <c r="AJ71" s="4"/>
      <c r="AK71" s="4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99"/>
      <c r="BN71" s="99"/>
      <c r="BO71" s="95"/>
      <c r="BP71" s="95"/>
      <c r="BQ71" s="113"/>
      <c r="BR71" s="115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</row>
    <row r="72" spans="1:130" s="68" customFormat="1" ht="20" customHeight="1" thickTop="1" thickBot="1" x14ac:dyDescent="0.3">
      <c r="A72" s="64"/>
      <c r="B72" s="65" t="s">
        <v>13</v>
      </c>
      <c r="C72" s="65"/>
      <c r="D72" s="65" t="s">
        <v>7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6"/>
      <c r="AF72" s="66"/>
      <c r="AG72" s="84"/>
      <c r="AH72" s="84"/>
      <c r="AI72" s="77"/>
      <c r="AJ72" s="65"/>
      <c r="AK72" s="65"/>
      <c r="AL72" s="65" t="s">
        <v>8</v>
      </c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84"/>
      <c r="BN72" s="84"/>
      <c r="BO72" s="77"/>
      <c r="BP72" s="77"/>
      <c r="BQ72" s="102"/>
      <c r="BR72" s="116"/>
    </row>
    <row r="73" spans="1:130" ht="93.75" customHeight="1" thickBot="1" x14ac:dyDescent="0.3">
      <c r="A73" s="20"/>
      <c r="B73" s="67" t="s">
        <v>16</v>
      </c>
      <c r="C73" s="17"/>
      <c r="D73" s="18"/>
      <c r="E73" s="18">
        <v>1</v>
      </c>
      <c r="F73" s="18">
        <v>2</v>
      </c>
      <c r="G73" s="18">
        <v>3</v>
      </c>
      <c r="H73" s="18" t="s">
        <v>143</v>
      </c>
      <c r="I73" s="18" t="s">
        <v>144</v>
      </c>
      <c r="J73" s="18" t="s">
        <v>145</v>
      </c>
      <c r="K73" s="18" t="s">
        <v>146</v>
      </c>
      <c r="L73" s="18">
        <v>5</v>
      </c>
      <c r="M73" s="18">
        <v>6</v>
      </c>
      <c r="N73" s="18">
        <v>7</v>
      </c>
      <c r="O73" s="18" t="s">
        <v>142</v>
      </c>
      <c r="P73" s="18" t="s">
        <v>147</v>
      </c>
      <c r="Q73" s="18" t="s">
        <v>148</v>
      </c>
      <c r="R73" s="18" t="s">
        <v>149</v>
      </c>
      <c r="S73" s="18" t="s">
        <v>150</v>
      </c>
      <c r="T73" s="18">
        <v>9</v>
      </c>
      <c r="U73" s="18">
        <v>10</v>
      </c>
      <c r="V73" s="18">
        <v>11</v>
      </c>
      <c r="W73" s="18">
        <v>12</v>
      </c>
      <c r="X73" s="18">
        <v>13</v>
      </c>
      <c r="Y73" s="18" t="s">
        <v>151</v>
      </c>
      <c r="Z73" s="18" t="s">
        <v>152</v>
      </c>
      <c r="AA73" s="18" t="s">
        <v>153</v>
      </c>
      <c r="AB73" s="18" t="s">
        <v>154</v>
      </c>
      <c r="AC73" s="18" t="s">
        <v>155</v>
      </c>
      <c r="AD73" s="18">
        <v>15</v>
      </c>
      <c r="AE73" s="21" t="s">
        <v>5</v>
      </c>
      <c r="AF73" s="21" t="s">
        <v>6</v>
      </c>
      <c r="AG73" s="85" t="s">
        <v>0</v>
      </c>
      <c r="AH73" s="89" t="s">
        <v>1</v>
      </c>
      <c r="AI73" s="79" t="s">
        <v>4</v>
      </c>
      <c r="AJ73" s="22"/>
      <c r="AK73" s="6"/>
      <c r="AL73" s="18"/>
      <c r="AM73" s="18">
        <v>1</v>
      </c>
      <c r="AN73" s="18">
        <v>2</v>
      </c>
      <c r="AO73" s="18">
        <v>3</v>
      </c>
      <c r="AP73" s="18" t="s">
        <v>143</v>
      </c>
      <c r="AQ73" s="18" t="s">
        <v>144</v>
      </c>
      <c r="AR73" s="18" t="s">
        <v>145</v>
      </c>
      <c r="AS73" s="18" t="s">
        <v>146</v>
      </c>
      <c r="AT73" s="18">
        <v>5</v>
      </c>
      <c r="AU73" s="18">
        <v>6</v>
      </c>
      <c r="AV73" s="18">
        <v>7</v>
      </c>
      <c r="AW73" s="18" t="s">
        <v>142</v>
      </c>
      <c r="AX73" s="18" t="s">
        <v>147</v>
      </c>
      <c r="AY73" s="18" t="s">
        <v>148</v>
      </c>
      <c r="AZ73" s="18" t="s">
        <v>149</v>
      </c>
      <c r="BA73" s="18" t="s">
        <v>150</v>
      </c>
      <c r="BB73" s="18">
        <v>9</v>
      </c>
      <c r="BC73" s="18">
        <v>10</v>
      </c>
      <c r="BD73" s="18">
        <v>11</v>
      </c>
      <c r="BE73" s="18">
        <v>12</v>
      </c>
      <c r="BF73" s="18">
        <v>13</v>
      </c>
      <c r="BG73" s="18" t="s">
        <v>151</v>
      </c>
      <c r="BH73" s="18" t="s">
        <v>152</v>
      </c>
      <c r="BI73" s="18" t="s">
        <v>153</v>
      </c>
      <c r="BJ73" s="18" t="s">
        <v>154</v>
      </c>
      <c r="BK73" s="18" t="s">
        <v>155</v>
      </c>
      <c r="BL73" s="18">
        <v>15</v>
      </c>
      <c r="BM73" s="89" t="s">
        <v>9</v>
      </c>
      <c r="BN73" s="89" t="s">
        <v>2</v>
      </c>
      <c r="BO73" s="79" t="s">
        <v>3</v>
      </c>
      <c r="BP73" s="79" t="s">
        <v>4</v>
      </c>
      <c r="BQ73" s="103" t="s">
        <v>10</v>
      </c>
      <c r="BR73" s="117" t="s">
        <v>11</v>
      </c>
    </row>
    <row r="74" spans="1:130" ht="20" customHeight="1" thickTop="1" x14ac:dyDescent="0.2">
      <c r="A74" s="126">
        <v>4640</v>
      </c>
      <c r="B74" s="152" t="s">
        <v>117</v>
      </c>
      <c r="C74" s="152" t="s">
        <v>50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54"/>
      <c r="AF74" s="55"/>
      <c r="AG74" s="86">
        <f>SUM(D74:AD74)</f>
        <v>0</v>
      </c>
      <c r="AH74" s="91">
        <v>141.66</v>
      </c>
      <c r="AI74" s="80">
        <f>SUM(AG74:AH74)</f>
        <v>141.66</v>
      </c>
      <c r="AJ74" s="39"/>
      <c r="AK74" s="39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86">
        <f t="shared" ref="BM74:BM100" si="26">SUM(AL74:BL74)</f>
        <v>0</v>
      </c>
      <c r="BN74" s="106">
        <v>137.83000000000001</v>
      </c>
      <c r="BO74" s="80">
        <f t="shared" ref="BO74:BO100" si="27">SUM(BM74:BN74)</f>
        <v>137.83000000000001</v>
      </c>
      <c r="BP74" s="80">
        <f t="shared" ref="BP74:BP101" si="28">SUM(AI74)</f>
        <v>141.66</v>
      </c>
      <c r="BQ74" s="166">
        <f t="shared" ref="BQ74:BQ100" si="29">SUM(BO74:BP74)</f>
        <v>279.49</v>
      </c>
      <c r="BR74" s="167">
        <v>1</v>
      </c>
      <c r="BS74" s="63"/>
    </row>
    <row r="75" spans="1:130" ht="20" customHeight="1" x14ac:dyDescent="0.2">
      <c r="A75" s="126">
        <v>4640</v>
      </c>
      <c r="B75" s="45" t="s">
        <v>117</v>
      </c>
      <c r="C75" s="45" t="s">
        <v>50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>
        <v>5</v>
      </c>
      <c r="X75" s="75"/>
      <c r="Y75" s="75"/>
      <c r="Z75" s="75"/>
      <c r="AA75" s="75"/>
      <c r="AB75" s="75"/>
      <c r="AC75" s="75"/>
      <c r="AD75" s="75"/>
      <c r="AE75" s="14"/>
      <c r="AF75" s="15"/>
      <c r="AG75" s="87">
        <v>0</v>
      </c>
      <c r="AH75" s="98">
        <v>143.25</v>
      </c>
      <c r="AI75" s="81">
        <v>148.25</v>
      </c>
      <c r="AJ75" s="27"/>
      <c r="AK75" s="27"/>
      <c r="AL75" s="48"/>
      <c r="AM75" s="48"/>
      <c r="AN75" s="48"/>
      <c r="AO75" s="48"/>
      <c r="AP75" s="48"/>
      <c r="AQ75" s="48"/>
      <c r="AR75" s="48"/>
      <c r="AS75" s="48"/>
      <c r="AT75" s="48">
        <v>5</v>
      </c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87">
        <f t="shared" si="26"/>
        <v>5</v>
      </c>
      <c r="BN75" s="98">
        <v>138.31</v>
      </c>
      <c r="BO75" s="81">
        <f t="shared" si="27"/>
        <v>143.31</v>
      </c>
      <c r="BP75" s="81">
        <f t="shared" si="28"/>
        <v>148.25</v>
      </c>
      <c r="BQ75" s="104">
        <f t="shared" si="29"/>
        <v>291.56</v>
      </c>
      <c r="BR75" s="118">
        <v>2</v>
      </c>
      <c r="BS75" s="63"/>
    </row>
    <row r="76" spans="1:130" ht="20" customHeight="1" x14ac:dyDescent="0.2">
      <c r="A76" s="184" t="s">
        <v>169</v>
      </c>
      <c r="B76" s="178" t="s">
        <v>170</v>
      </c>
      <c r="C76" s="124" t="s">
        <v>171</v>
      </c>
      <c r="D76" s="75"/>
      <c r="E76" s="75"/>
      <c r="F76" s="75"/>
      <c r="G76" s="75">
        <v>5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>
        <v>5</v>
      </c>
      <c r="V76" s="75"/>
      <c r="W76" s="75"/>
      <c r="X76" s="75"/>
      <c r="Y76" s="75"/>
      <c r="Z76" s="75"/>
      <c r="AA76" s="75"/>
      <c r="AB76" s="75"/>
      <c r="AC76" s="75"/>
      <c r="AD76" s="75"/>
      <c r="AE76" s="14"/>
      <c r="AF76" s="15"/>
      <c r="AG76" s="87">
        <f t="shared" ref="AG76:AG101" si="30">SUM(D76:AD76)</f>
        <v>10</v>
      </c>
      <c r="AH76" s="92">
        <v>153.63</v>
      </c>
      <c r="AI76" s="81">
        <f t="shared" ref="AI76:AI101" si="31">SUM(AG76:AH76)</f>
        <v>163.63</v>
      </c>
      <c r="AJ76" s="27"/>
      <c r="AK76" s="27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87">
        <f t="shared" si="26"/>
        <v>0</v>
      </c>
      <c r="BN76" s="98">
        <v>140.55000000000001</v>
      </c>
      <c r="BO76" s="81">
        <f t="shared" si="27"/>
        <v>140.55000000000001</v>
      </c>
      <c r="BP76" s="81">
        <f t="shared" si="28"/>
        <v>163.63</v>
      </c>
      <c r="BQ76" s="104">
        <f t="shared" si="29"/>
        <v>304.18</v>
      </c>
      <c r="BR76" s="118">
        <v>3</v>
      </c>
      <c r="BS76" s="63"/>
    </row>
    <row r="77" spans="1:130" ht="20" customHeight="1" x14ac:dyDescent="0.2">
      <c r="A77" s="126" t="s">
        <v>163</v>
      </c>
      <c r="B77" s="177" t="s">
        <v>30</v>
      </c>
      <c r="C77" s="177" t="s">
        <v>26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>
        <v>5</v>
      </c>
      <c r="AB77" s="127"/>
      <c r="AC77" s="127"/>
      <c r="AD77" s="127"/>
      <c r="AE77" s="61"/>
      <c r="AF77" s="62"/>
      <c r="AG77" s="100">
        <f t="shared" si="30"/>
        <v>5</v>
      </c>
      <c r="AH77" s="168">
        <v>153.26</v>
      </c>
      <c r="AI77" s="123">
        <f t="shared" si="31"/>
        <v>158.26</v>
      </c>
      <c r="AJ77" s="31"/>
      <c r="AK77" s="3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100">
        <f t="shared" si="26"/>
        <v>0</v>
      </c>
      <c r="BN77" s="107">
        <v>149.55000000000001</v>
      </c>
      <c r="BO77" s="123">
        <f t="shared" si="27"/>
        <v>149.55000000000001</v>
      </c>
      <c r="BP77" s="123">
        <f t="shared" si="28"/>
        <v>158.26</v>
      </c>
      <c r="BQ77" s="128">
        <f t="shared" si="29"/>
        <v>307.81</v>
      </c>
      <c r="BR77" s="118">
        <v>4</v>
      </c>
      <c r="BS77" s="63"/>
    </row>
    <row r="78" spans="1:130" ht="20" customHeight="1" x14ac:dyDescent="0.2">
      <c r="A78" s="126">
        <v>1232</v>
      </c>
      <c r="B78" s="45" t="s">
        <v>61</v>
      </c>
      <c r="C78" s="46" t="s">
        <v>62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14"/>
      <c r="AF78" s="15"/>
      <c r="AG78" s="87">
        <f t="shared" si="30"/>
        <v>0</v>
      </c>
      <c r="AH78" s="92">
        <v>154.86000000000001</v>
      </c>
      <c r="AI78" s="81">
        <f t="shared" si="31"/>
        <v>154.86000000000001</v>
      </c>
      <c r="AJ78" s="27"/>
      <c r="AK78" s="27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87">
        <f t="shared" si="26"/>
        <v>0</v>
      </c>
      <c r="BN78" s="98">
        <v>153.13</v>
      </c>
      <c r="BO78" s="81">
        <f t="shared" si="27"/>
        <v>153.13</v>
      </c>
      <c r="BP78" s="81">
        <f t="shared" si="28"/>
        <v>154.86000000000001</v>
      </c>
      <c r="BQ78" s="104">
        <f t="shared" si="29"/>
        <v>307.99</v>
      </c>
      <c r="BR78" s="118">
        <v>5</v>
      </c>
      <c r="BS78" s="63"/>
    </row>
    <row r="79" spans="1:130" ht="20" customHeight="1" x14ac:dyDescent="0.15">
      <c r="A79" s="126">
        <v>4020</v>
      </c>
      <c r="B79" s="46" t="s">
        <v>160</v>
      </c>
      <c r="C79" s="46" t="s">
        <v>60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14"/>
      <c r="AF79" s="15"/>
      <c r="AG79" s="87">
        <f t="shared" si="30"/>
        <v>0</v>
      </c>
      <c r="AH79" s="92">
        <v>156.22999999999999</v>
      </c>
      <c r="AI79" s="81">
        <f t="shared" si="31"/>
        <v>156.22999999999999</v>
      </c>
      <c r="AJ79" s="27"/>
      <c r="AK79" s="27"/>
      <c r="AL79" s="48"/>
      <c r="AM79" s="48"/>
      <c r="AN79" s="48"/>
      <c r="AO79" s="48"/>
      <c r="AP79" s="48"/>
      <c r="AQ79" s="48"/>
      <c r="AR79" s="48"/>
      <c r="AS79" s="48"/>
      <c r="AT79" s="48">
        <v>5</v>
      </c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87">
        <f t="shared" si="26"/>
        <v>5</v>
      </c>
      <c r="BN79" s="98">
        <v>148.6</v>
      </c>
      <c r="BO79" s="81">
        <f t="shared" si="27"/>
        <v>153.6</v>
      </c>
      <c r="BP79" s="81">
        <f t="shared" si="28"/>
        <v>156.22999999999999</v>
      </c>
      <c r="BQ79" s="104">
        <f t="shared" si="29"/>
        <v>309.83</v>
      </c>
      <c r="BR79" s="118">
        <v>6</v>
      </c>
    </row>
    <row r="80" spans="1:130" ht="20" customHeight="1" x14ac:dyDescent="0.15">
      <c r="A80" s="126">
        <v>2123</v>
      </c>
      <c r="B80" s="132" t="s">
        <v>59</v>
      </c>
      <c r="C80" s="46" t="s">
        <v>58</v>
      </c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27"/>
      <c r="AF80" s="28"/>
      <c r="AG80" s="87">
        <f t="shared" si="30"/>
        <v>0</v>
      </c>
      <c r="AH80" s="92">
        <v>163.52000000000001</v>
      </c>
      <c r="AI80" s="81">
        <f t="shared" si="31"/>
        <v>163.52000000000001</v>
      </c>
      <c r="AJ80" s="27"/>
      <c r="AK80" s="27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>
        <v>5</v>
      </c>
      <c r="BF80" s="48"/>
      <c r="BG80" s="48"/>
      <c r="BH80" s="48"/>
      <c r="BI80" s="48"/>
      <c r="BJ80" s="48"/>
      <c r="BK80" s="48"/>
      <c r="BL80" s="48"/>
      <c r="BM80" s="87">
        <f t="shared" si="26"/>
        <v>5</v>
      </c>
      <c r="BN80" s="98">
        <v>152.80000000000001</v>
      </c>
      <c r="BO80" s="81">
        <f t="shared" si="27"/>
        <v>157.80000000000001</v>
      </c>
      <c r="BP80" s="81">
        <f t="shared" si="28"/>
        <v>163.52000000000001</v>
      </c>
      <c r="BQ80" s="104">
        <f t="shared" si="29"/>
        <v>321.32000000000005</v>
      </c>
      <c r="BR80" s="118">
        <v>7</v>
      </c>
    </row>
    <row r="81" spans="1:70" ht="20" customHeight="1" x14ac:dyDescent="0.15">
      <c r="A81" s="126">
        <v>4791</v>
      </c>
      <c r="B81" s="45" t="s">
        <v>209</v>
      </c>
      <c r="C81" s="45" t="s">
        <v>210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>
        <v>5</v>
      </c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27"/>
      <c r="AF81" s="28"/>
      <c r="AG81" s="87">
        <f t="shared" si="30"/>
        <v>5</v>
      </c>
      <c r="AH81" s="98">
        <v>160.01</v>
      </c>
      <c r="AI81" s="81">
        <f t="shared" si="31"/>
        <v>165.01</v>
      </c>
      <c r="AJ81" s="27"/>
      <c r="AK81" s="27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87">
        <f t="shared" si="26"/>
        <v>0</v>
      </c>
      <c r="BN81" s="98">
        <v>156.84</v>
      </c>
      <c r="BO81" s="81">
        <f t="shared" si="27"/>
        <v>156.84</v>
      </c>
      <c r="BP81" s="81">
        <f t="shared" si="28"/>
        <v>165.01</v>
      </c>
      <c r="BQ81" s="104">
        <f t="shared" si="29"/>
        <v>321.85000000000002</v>
      </c>
      <c r="BR81" s="118">
        <v>8</v>
      </c>
    </row>
    <row r="82" spans="1:70" ht="20" customHeight="1" x14ac:dyDescent="0.15">
      <c r="A82" s="163">
        <v>3626</v>
      </c>
      <c r="B82" s="152" t="s">
        <v>156</v>
      </c>
      <c r="C82" s="152" t="s">
        <v>105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>
        <v>5</v>
      </c>
      <c r="R82" s="75"/>
      <c r="S82" s="75">
        <v>5</v>
      </c>
      <c r="T82" s="75">
        <v>5</v>
      </c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14"/>
      <c r="AF82" s="15"/>
      <c r="AG82" s="87">
        <f t="shared" si="30"/>
        <v>15</v>
      </c>
      <c r="AH82" s="92">
        <v>173.05</v>
      </c>
      <c r="AI82" s="81">
        <f t="shared" si="31"/>
        <v>188.05</v>
      </c>
      <c r="AJ82" s="27"/>
      <c r="AK82" s="27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87">
        <f t="shared" si="26"/>
        <v>0</v>
      </c>
      <c r="BN82" s="98">
        <v>158.11000000000001</v>
      </c>
      <c r="BO82" s="81">
        <f t="shared" si="27"/>
        <v>158.11000000000001</v>
      </c>
      <c r="BP82" s="81">
        <f t="shared" si="28"/>
        <v>188.05</v>
      </c>
      <c r="BQ82" s="104">
        <f t="shared" si="29"/>
        <v>346.16</v>
      </c>
      <c r="BR82" s="118">
        <v>9</v>
      </c>
    </row>
    <row r="83" spans="1:70" ht="20" customHeight="1" x14ac:dyDescent="0.15">
      <c r="A83" s="126">
        <v>5160</v>
      </c>
      <c r="B83" s="45" t="s">
        <v>206</v>
      </c>
      <c r="C83" s="46" t="s">
        <v>164</v>
      </c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14"/>
      <c r="AF83" s="15"/>
      <c r="AG83" s="87">
        <f t="shared" si="30"/>
        <v>0</v>
      </c>
      <c r="AH83" s="92">
        <v>175.64</v>
      </c>
      <c r="AI83" s="81">
        <f t="shared" si="31"/>
        <v>175.64</v>
      </c>
      <c r="AJ83" s="27"/>
      <c r="AK83" s="27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87">
        <f t="shared" si="26"/>
        <v>0</v>
      </c>
      <c r="BN83" s="98">
        <v>175.05</v>
      </c>
      <c r="BO83" s="81">
        <f t="shared" si="27"/>
        <v>175.05</v>
      </c>
      <c r="BP83" s="81">
        <f t="shared" si="28"/>
        <v>175.64</v>
      </c>
      <c r="BQ83" s="104">
        <f t="shared" si="29"/>
        <v>350.69</v>
      </c>
      <c r="BR83" s="118">
        <v>10</v>
      </c>
    </row>
    <row r="84" spans="1:70" ht="20" customHeight="1" x14ac:dyDescent="0.15">
      <c r="A84" s="126">
        <v>2065</v>
      </c>
      <c r="B84" s="45" t="s">
        <v>165</v>
      </c>
      <c r="C84" s="46" t="s">
        <v>105</v>
      </c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27"/>
      <c r="AF84" s="28"/>
      <c r="AG84" s="87">
        <f t="shared" si="30"/>
        <v>0</v>
      </c>
      <c r="AH84" s="92">
        <v>185.67</v>
      </c>
      <c r="AI84" s="81">
        <f t="shared" si="31"/>
        <v>185.67</v>
      </c>
      <c r="AJ84" s="27"/>
      <c r="AK84" s="27"/>
      <c r="AL84" s="48"/>
      <c r="AM84" s="48"/>
      <c r="AN84" s="48"/>
      <c r="AO84" s="48"/>
      <c r="AP84" s="48"/>
      <c r="AQ84" s="48"/>
      <c r="AR84" s="48"/>
      <c r="AS84" s="48">
        <v>5</v>
      </c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87">
        <f t="shared" si="26"/>
        <v>5</v>
      </c>
      <c r="BN84" s="98">
        <v>165.89</v>
      </c>
      <c r="BO84" s="81">
        <f t="shared" si="27"/>
        <v>170.89</v>
      </c>
      <c r="BP84" s="81">
        <f t="shared" si="28"/>
        <v>185.67</v>
      </c>
      <c r="BQ84" s="104">
        <f t="shared" si="29"/>
        <v>356.55999999999995</v>
      </c>
      <c r="BR84" s="118">
        <v>11</v>
      </c>
    </row>
    <row r="85" spans="1:70" ht="20" customHeight="1" x14ac:dyDescent="0.2">
      <c r="A85" s="208">
        <v>3662</v>
      </c>
      <c r="B85" s="209" t="s">
        <v>47</v>
      </c>
      <c r="C85" s="182" t="s">
        <v>48</v>
      </c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27"/>
      <c r="AF85" s="28"/>
      <c r="AG85" s="87">
        <f t="shared" si="30"/>
        <v>0</v>
      </c>
      <c r="AH85" s="92">
        <v>180.82</v>
      </c>
      <c r="AI85" s="81">
        <f t="shared" si="31"/>
        <v>180.82</v>
      </c>
      <c r="AJ85" s="27"/>
      <c r="AK85" s="27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>
        <v>5</v>
      </c>
      <c r="BC85" s="48"/>
      <c r="BD85" s="48"/>
      <c r="BE85" s="48"/>
      <c r="BF85" s="48"/>
      <c r="BG85" s="48"/>
      <c r="BH85" s="48"/>
      <c r="BI85" s="48"/>
      <c r="BJ85" s="48">
        <v>5</v>
      </c>
      <c r="BK85" s="48"/>
      <c r="BL85" s="48"/>
      <c r="BM85" s="87">
        <f t="shared" si="26"/>
        <v>10</v>
      </c>
      <c r="BN85" s="98">
        <v>166.62</v>
      </c>
      <c r="BO85" s="81">
        <f t="shared" si="27"/>
        <v>176.62</v>
      </c>
      <c r="BP85" s="81">
        <f t="shared" si="28"/>
        <v>180.82</v>
      </c>
      <c r="BQ85" s="104">
        <f t="shared" si="29"/>
        <v>357.44</v>
      </c>
      <c r="BR85" s="118">
        <v>12</v>
      </c>
    </row>
    <row r="86" spans="1:70" ht="20" customHeight="1" x14ac:dyDescent="0.15">
      <c r="A86" s="126" t="s">
        <v>135</v>
      </c>
      <c r="B86" s="45" t="s">
        <v>213</v>
      </c>
      <c r="C86" s="46" t="s">
        <v>49</v>
      </c>
      <c r="D86" s="48"/>
      <c r="E86" s="48"/>
      <c r="F86" s="48">
        <v>5</v>
      </c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27"/>
      <c r="AF86" s="28"/>
      <c r="AG86" s="87">
        <f t="shared" si="30"/>
        <v>5</v>
      </c>
      <c r="AH86" s="92">
        <v>172.34</v>
      </c>
      <c r="AI86" s="81">
        <f t="shared" si="31"/>
        <v>177.34</v>
      </c>
      <c r="AJ86" s="27"/>
      <c r="AK86" s="27"/>
      <c r="AL86" s="48"/>
      <c r="AM86" s="48"/>
      <c r="AN86" s="48">
        <v>5</v>
      </c>
      <c r="AO86" s="48">
        <v>5</v>
      </c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87">
        <f t="shared" si="26"/>
        <v>10</v>
      </c>
      <c r="BN86" s="98">
        <v>174.68</v>
      </c>
      <c r="BO86" s="81">
        <f t="shared" si="27"/>
        <v>184.68</v>
      </c>
      <c r="BP86" s="81">
        <f t="shared" si="28"/>
        <v>177.34</v>
      </c>
      <c r="BQ86" s="104">
        <f t="shared" si="29"/>
        <v>362.02</v>
      </c>
      <c r="BR86" s="118">
        <v>13</v>
      </c>
    </row>
    <row r="87" spans="1:70" ht="20" customHeight="1" x14ac:dyDescent="0.15">
      <c r="A87" s="126">
        <v>1616</v>
      </c>
      <c r="B87" s="177" t="s">
        <v>159</v>
      </c>
      <c r="C87" s="152" t="s">
        <v>78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>
        <v>5</v>
      </c>
      <c r="AB87" s="75"/>
      <c r="AC87" s="75"/>
      <c r="AD87" s="75"/>
      <c r="AE87" s="14"/>
      <c r="AF87" s="15"/>
      <c r="AG87" s="87">
        <f t="shared" si="30"/>
        <v>5</v>
      </c>
      <c r="AH87" s="92">
        <v>175.54</v>
      </c>
      <c r="AI87" s="81">
        <f t="shared" si="31"/>
        <v>180.54</v>
      </c>
      <c r="AJ87" s="27"/>
      <c r="AK87" s="27"/>
      <c r="AL87" s="48"/>
      <c r="AM87" s="48"/>
      <c r="AN87" s="48"/>
      <c r="AO87" s="48"/>
      <c r="AP87" s="48"/>
      <c r="AQ87" s="48"/>
      <c r="AR87" s="48"/>
      <c r="AS87" s="48"/>
      <c r="AT87" s="48">
        <v>5</v>
      </c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87">
        <f t="shared" si="26"/>
        <v>5</v>
      </c>
      <c r="BN87" s="98">
        <v>182.78</v>
      </c>
      <c r="BO87" s="81">
        <f t="shared" si="27"/>
        <v>187.78</v>
      </c>
      <c r="BP87" s="81">
        <f t="shared" si="28"/>
        <v>180.54</v>
      </c>
      <c r="BQ87" s="104">
        <f t="shared" si="29"/>
        <v>368.32</v>
      </c>
      <c r="BR87" s="118">
        <v>14</v>
      </c>
    </row>
    <row r="88" spans="1:70" ht="20" customHeight="1" x14ac:dyDescent="0.15">
      <c r="A88" s="126" t="s">
        <v>172</v>
      </c>
      <c r="B88" s="45" t="s">
        <v>173</v>
      </c>
      <c r="C88" s="46" t="s">
        <v>174</v>
      </c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>
        <v>20</v>
      </c>
      <c r="AC88" s="48"/>
      <c r="AD88" s="48"/>
      <c r="AE88" s="27"/>
      <c r="AF88" s="28"/>
      <c r="AG88" s="87">
        <f t="shared" si="30"/>
        <v>20</v>
      </c>
      <c r="AH88" s="92">
        <v>164.32</v>
      </c>
      <c r="AI88" s="81">
        <f t="shared" si="31"/>
        <v>184.32</v>
      </c>
      <c r="AJ88" s="27"/>
      <c r="AK88" s="27"/>
      <c r="AL88" s="48"/>
      <c r="AM88" s="48"/>
      <c r="AN88" s="48"/>
      <c r="AO88" s="48"/>
      <c r="AP88" s="48"/>
      <c r="AQ88" s="48"/>
      <c r="AR88" s="48">
        <v>20</v>
      </c>
      <c r="AS88" s="48"/>
      <c r="AT88" s="48">
        <v>5</v>
      </c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141"/>
      <c r="BL88" s="48"/>
      <c r="BM88" s="87">
        <f t="shared" si="26"/>
        <v>25</v>
      </c>
      <c r="BN88" s="98">
        <v>161.05000000000001</v>
      </c>
      <c r="BO88" s="81">
        <f t="shared" si="27"/>
        <v>186.05</v>
      </c>
      <c r="BP88" s="81">
        <f t="shared" si="28"/>
        <v>184.32</v>
      </c>
      <c r="BQ88" s="104">
        <f t="shared" si="29"/>
        <v>370.37</v>
      </c>
      <c r="BR88" s="118">
        <v>15</v>
      </c>
    </row>
    <row r="89" spans="1:70" ht="20" customHeight="1" x14ac:dyDescent="0.15">
      <c r="A89" s="126">
        <v>310</v>
      </c>
      <c r="B89" s="45" t="s">
        <v>38</v>
      </c>
      <c r="C89" s="46" t="s">
        <v>40</v>
      </c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>
        <v>5</v>
      </c>
      <c r="AC89" s="48"/>
      <c r="AD89" s="48"/>
      <c r="AE89" s="27"/>
      <c r="AF89" s="28"/>
      <c r="AG89" s="87">
        <f t="shared" si="30"/>
        <v>5</v>
      </c>
      <c r="AH89" s="92">
        <v>187.17</v>
      </c>
      <c r="AI89" s="81">
        <f t="shared" si="31"/>
        <v>192.17</v>
      </c>
      <c r="AJ89" s="27"/>
      <c r="AK89" s="27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>
        <v>5</v>
      </c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87">
        <f t="shared" si="26"/>
        <v>5</v>
      </c>
      <c r="BN89" s="98">
        <v>174.02</v>
      </c>
      <c r="BO89" s="81">
        <f t="shared" si="27"/>
        <v>179.02</v>
      </c>
      <c r="BP89" s="81">
        <f t="shared" si="28"/>
        <v>192.17</v>
      </c>
      <c r="BQ89" s="104">
        <f t="shared" si="29"/>
        <v>371.19</v>
      </c>
      <c r="BR89" s="118">
        <v>16</v>
      </c>
    </row>
    <row r="90" spans="1:70" ht="20" customHeight="1" x14ac:dyDescent="0.15">
      <c r="A90" s="163">
        <v>1811</v>
      </c>
      <c r="B90" s="152" t="s">
        <v>29</v>
      </c>
      <c r="C90" s="152" t="s">
        <v>20</v>
      </c>
      <c r="D90" s="75"/>
      <c r="E90" s="75">
        <v>5</v>
      </c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14"/>
      <c r="AF90" s="15"/>
      <c r="AG90" s="87">
        <f t="shared" si="30"/>
        <v>5</v>
      </c>
      <c r="AH90" s="92">
        <v>184.99</v>
      </c>
      <c r="AI90" s="81">
        <f t="shared" si="31"/>
        <v>189.99</v>
      </c>
      <c r="AJ90" s="27"/>
      <c r="AK90" s="27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>
        <v>5</v>
      </c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87">
        <f t="shared" si="26"/>
        <v>5</v>
      </c>
      <c r="BN90" s="98">
        <v>178.32</v>
      </c>
      <c r="BO90" s="81">
        <f t="shared" si="27"/>
        <v>183.32</v>
      </c>
      <c r="BP90" s="81">
        <f t="shared" si="28"/>
        <v>189.99</v>
      </c>
      <c r="BQ90" s="104">
        <f t="shared" si="29"/>
        <v>373.31</v>
      </c>
      <c r="BR90" s="118">
        <v>17</v>
      </c>
    </row>
    <row r="91" spans="1:70" ht="20" customHeight="1" x14ac:dyDescent="0.15">
      <c r="A91" s="164">
        <v>3447</v>
      </c>
      <c r="B91" s="154" t="s">
        <v>79</v>
      </c>
      <c r="C91" s="154" t="s">
        <v>78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>
        <v>5</v>
      </c>
      <c r="Q91" s="75"/>
      <c r="R91" s="75"/>
      <c r="S91" s="75">
        <v>5</v>
      </c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14"/>
      <c r="AF91" s="15"/>
      <c r="AG91" s="87">
        <f t="shared" si="30"/>
        <v>10</v>
      </c>
      <c r="AH91" s="92">
        <v>187.23</v>
      </c>
      <c r="AI91" s="81">
        <f t="shared" si="31"/>
        <v>197.23</v>
      </c>
      <c r="AJ91" s="27"/>
      <c r="AK91" s="27"/>
      <c r="AL91" s="48"/>
      <c r="AM91" s="48"/>
      <c r="AN91" s="48"/>
      <c r="AO91" s="48"/>
      <c r="AP91" s="48"/>
      <c r="AQ91" s="48"/>
      <c r="AR91" s="48"/>
      <c r="AS91" s="48"/>
      <c r="AT91" s="48"/>
      <c r="AU91" s="48">
        <v>5</v>
      </c>
      <c r="AV91" s="48"/>
      <c r="AW91" s="48"/>
      <c r="AX91" s="48"/>
      <c r="AY91" s="48"/>
      <c r="AZ91" s="48"/>
      <c r="BA91" s="48"/>
      <c r="BB91" s="48"/>
      <c r="BC91" s="48"/>
      <c r="BD91" s="48">
        <v>5</v>
      </c>
      <c r="BE91" s="48"/>
      <c r="BF91" s="48"/>
      <c r="BG91" s="48"/>
      <c r="BH91" s="48"/>
      <c r="BI91" s="48"/>
      <c r="BJ91" s="48"/>
      <c r="BK91" s="48"/>
      <c r="BL91" s="48"/>
      <c r="BM91" s="87">
        <f t="shared" si="26"/>
        <v>10</v>
      </c>
      <c r="BN91" s="98">
        <v>167.89</v>
      </c>
      <c r="BO91" s="81">
        <f t="shared" si="27"/>
        <v>177.89</v>
      </c>
      <c r="BP91" s="81">
        <f t="shared" si="28"/>
        <v>197.23</v>
      </c>
      <c r="BQ91" s="104">
        <f t="shared" si="29"/>
        <v>375.12</v>
      </c>
      <c r="BR91" s="118">
        <v>18</v>
      </c>
    </row>
    <row r="92" spans="1:70" ht="20" customHeight="1" x14ac:dyDescent="0.15">
      <c r="A92" s="126">
        <v>3560</v>
      </c>
      <c r="B92" s="45" t="s">
        <v>37</v>
      </c>
      <c r="C92" s="46" t="s">
        <v>39</v>
      </c>
      <c r="D92" s="48"/>
      <c r="E92" s="48">
        <v>5</v>
      </c>
      <c r="F92" s="48"/>
      <c r="G92" s="48"/>
      <c r="H92" s="206">
        <v>5</v>
      </c>
      <c r="I92" s="207" t="s">
        <v>219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>
        <v>5</v>
      </c>
      <c r="W92" s="48">
        <v>5</v>
      </c>
      <c r="X92" s="48"/>
      <c r="Y92" s="48"/>
      <c r="Z92" s="48"/>
      <c r="AA92" s="48"/>
      <c r="AB92" s="48"/>
      <c r="AC92" s="48"/>
      <c r="AD92" s="48"/>
      <c r="AE92" s="27"/>
      <c r="AF92" s="28"/>
      <c r="AG92" s="87">
        <f t="shared" si="30"/>
        <v>20</v>
      </c>
      <c r="AH92" s="92">
        <v>192.54</v>
      </c>
      <c r="AI92" s="81">
        <f t="shared" si="31"/>
        <v>212.54</v>
      </c>
      <c r="AJ92" s="27"/>
      <c r="AK92" s="27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>
        <v>5</v>
      </c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87">
        <f t="shared" si="26"/>
        <v>5</v>
      </c>
      <c r="BN92" s="98">
        <v>158.43</v>
      </c>
      <c r="BO92" s="81">
        <f t="shared" si="27"/>
        <v>163.43</v>
      </c>
      <c r="BP92" s="81">
        <f t="shared" ref="BP92" si="32">SUM(AI92)</f>
        <v>212.54</v>
      </c>
      <c r="BQ92" s="104">
        <f t="shared" si="29"/>
        <v>375.97</v>
      </c>
      <c r="BR92" s="118">
        <v>19</v>
      </c>
    </row>
    <row r="93" spans="1:70" ht="20" customHeight="1" x14ac:dyDescent="0.15">
      <c r="A93" s="126">
        <v>310</v>
      </c>
      <c r="B93" s="45" t="s">
        <v>38</v>
      </c>
      <c r="C93" s="46" t="s">
        <v>40</v>
      </c>
      <c r="D93" s="48"/>
      <c r="E93" s="48">
        <v>5</v>
      </c>
      <c r="F93" s="48"/>
      <c r="G93" s="48">
        <v>5</v>
      </c>
      <c r="H93" s="48"/>
      <c r="I93" s="48"/>
      <c r="J93" s="48"/>
      <c r="K93" s="48">
        <v>5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27"/>
      <c r="AF93" s="28"/>
      <c r="AG93" s="87">
        <f t="shared" si="30"/>
        <v>15</v>
      </c>
      <c r="AH93" s="92">
        <v>195.12</v>
      </c>
      <c r="AI93" s="81">
        <f t="shared" si="31"/>
        <v>210.12</v>
      </c>
      <c r="AJ93" s="27"/>
      <c r="AK93" s="27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87">
        <f t="shared" si="26"/>
        <v>0</v>
      </c>
      <c r="BN93" s="98">
        <v>168.99</v>
      </c>
      <c r="BO93" s="81">
        <f t="shared" si="27"/>
        <v>168.99</v>
      </c>
      <c r="BP93" s="81">
        <f t="shared" si="28"/>
        <v>210.12</v>
      </c>
      <c r="BQ93" s="104">
        <f t="shared" si="29"/>
        <v>379.11</v>
      </c>
      <c r="BR93" s="118">
        <v>20</v>
      </c>
    </row>
    <row r="94" spans="1:70" ht="20" customHeight="1" x14ac:dyDescent="0.15">
      <c r="A94" s="186" t="s">
        <v>166</v>
      </c>
      <c r="B94" s="152" t="s">
        <v>93</v>
      </c>
      <c r="C94" s="152" t="s">
        <v>57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6"/>
      <c r="AF94" s="57"/>
      <c r="AG94" s="87">
        <f t="shared" si="30"/>
        <v>0</v>
      </c>
      <c r="AH94" s="92">
        <v>210.46</v>
      </c>
      <c r="AI94" s="81">
        <f t="shared" si="31"/>
        <v>210.46</v>
      </c>
      <c r="AJ94" s="56"/>
      <c r="AK94" s="56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87">
        <f t="shared" si="26"/>
        <v>0</v>
      </c>
      <c r="BN94" s="98">
        <v>197.84</v>
      </c>
      <c r="BO94" s="81">
        <f t="shared" si="27"/>
        <v>197.84</v>
      </c>
      <c r="BP94" s="81">
        <f t="shared" si="28"/>
        <v>210.46</v>
      </c>
      <c r="BQ94" s="104">
        <f t="shared" si="29"/>
        <v>408.3</v>
      </c>
      <c r="BR94" s="118">
        <v>21</v>
      </c>
    </row>
    <row r="95" spans="1:70" ht="20" customHeight="1" x14ac:dyDescent="0.15">
      <c r="A95" s="126">
        <v>1138</v>
      </c>
      <c r="B95" s="177" t="s">
        <v>106</v>
      </c>
      <c r="C95" s="177" t="s">
        <v>105</v>
      </c>
      <c r="D95" s="109"/>
      <c r="E95" s="109">
        <v>5</v>
      </c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59"/>
      <c r="AF95" s="60"/>
      <c r="AG95" s="87">
        <f t="shared" si="30"/>
        <v>5</v>
      </c>
      <c r="AH95" s="92">
        <v>203.44</v>
      </c>
      <c r="AI95" s="81">
        <f t="shared" si="31"/>
        <v>208.44</v>
      </c>
      <c r="AJ95" s="56"/>
      <c r="AK95" s="56"/>
      <c r="AL95" s="58"/>
      <c r="AM95" s="58"/>
      <c r="AN95" s="58"/>
      <c r="AO95" s="58">
        <v>5</v>
      </c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87">
        <f t="shared" si="26"/>
        <v>5</v>
      </c>
      <c r="BN95" s="98">
        <v>200.62</v>
      </c>
      <c r="BO95" s="81">
        <f t="shared" si="27"/>
        <v>205.62</v>
      </c>
      <c r="BP95" s="81">
        <f t="shared" si="28"/>
        <v>208.44</v>
      </c>
      <c r="BQ95" s="104">
        <f t="shared" si="29"/>
        <v>414.06</v>
      </c>
      <c r="BR95" s="118">
        <v>22</v>
      </c>
    </row>
    <row r="96" spans="1:70" ht="20" customHeight="1" x14ac:dyDescent="0.15">
      <c r="A96" s="126">
        <v>5063</v>
      </c>
      <c r="B96" s="46" t="s">
        <v>101</v>
      </c>
      <c r="C96" s="46" t="s">
        <v>161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>
        <v>5</v>
      </c>
      <c r="Y96" s="58"/>
      <c r="Z96" s="58"/>
      <c r="AA96" s="58"/>
      <c r="AB96" s="58"/>
      <c r="AC96" s="58"/>
      <c r="AD96" s="58"/>
      <c r="AE96" s="56"/>
      <c r="AF96" s="57"/>
      <c r="AG96" s="87">
        <f t="shared" si="30"/>
        <v>5</v>
      </c>
      <c r="AH96" s="92">
        <v>230.25</v>
      </c>
      <c r="AI96" s="81">
        <f t="shared" si="31"/>
        <v>235.25</v>
      </c>
      <c r="AJ96" s="56"/>
      <c r="AK96" s="56"/>
      <c r="AL96" s="58"/>
      <c r="AM96" s="58"/>
      <c r="AN96" s="58"/>
      <c r="AO96" s="58"/>
      <c r="AP96" s="58"/>
      <c r="AQ96" s="58"/>
      <c r="AR96" s="58"/>
      <c r="AS96" s="58"/>
      <c r="AT96" s="58"/>
      <c r="AU96" s="58">
        <v>5</v>
      </c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48"/>
      <c r="BL96" s="58"/>
      <c r="BM96" s="87">
        <f t="shared" si="26"/>
        <v>5</v>
      </c>
      <c r="BN96" s="98">
        <v>220.3</v>
      </c>
      <c r="BO96" s="81">
        <f t="shared" si="27"/>
        <v>225.3</v>
      </c>
      <c r="BP96" s="81">
        <f t="shared" si="28"/>
        <v>235.25</v>
      </c>
      <c r="BQ96" s="104">
        <f t="shared" si="29"/>
        <v>460.55</v>
      </c>
      <c r="BR96" s="118">
        <v>23</v>
      </c>
    </row>
    <row r="97" spans="1:71" ht="20" customHeight="1" x14ac:dyDescent="0.15">
      <c r="A97" s="126">
        <v>3459</v>
      </c>
      <c r="B97" s="46" t="s">
        <v>167</v>
      </c>
      <c r="C97" s="46" t="s">
        <v>168</v>
      </c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>
        <v>5</v>
      </c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59"/>
      <c r="AF97" s="60"/>
      <c r="AG97" s="87">
        <f t="shared" si="30"/>
        <v>5</v>
      </c>
      <c r="AH97" s="92">
        <v>230.6</v>
      </c>
      <c r="AI97" s="81">
        <f t="shared" si="31"/>
        <v>235.6</v>
      </c>
      <c r="AJ97" s="56"/>
      <c r="AK97" s="56"/>
      <c r="AL97" s="58"/>
      <c r="AM97" s="58"/>
      <c r="AN97" s="58"/>
      <c r="AO97" s="58"/>
      <c r="AP97" s="58"/>
      <c r="AQ97" s="58"/>
      <c r="AR97" s="58"/>
      <c r="AS97" s="58">
        <v>20</v>
      </c>
      <c r="AT97" s="58"/>
      <c r="AU97" s="58"/>
      <c r="AV97" s="58"/>
      <c r="AW97" s="58"/>
      <c r="AX97" s="58"/>
      <c r="AY97" s="58"/>
      <c r="AZ97" s="58"/>
      <c r="BA97" s="58"/>
      <c r="BB97" s="58">
        <v>5</v>
      </c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87">
        <f t="shared" si="26"/>
        <v>25</v>
      </c>
      <c r="BN97" s="98">
        <v>233.38</v>
      </c>
      <c r="BO97" s="81">
        <f t="shared" si="27"/>
        <v>258.38</v>
      </c>
      <c r="BP97" s="81">
        <f t="shared" si="28"/>
        <v>235.6</v>
      </c>
      <c r="BQ97" s="104">
        <f t="shared" si="29"/>
        <v>493.98</v>
      </c>
      <c r="BR97" s="118">
        <v>24</v>
      </c>
    </row>
    <row r="98" spans="1:71" ht="20" customHeight="1" x14ac:dyDescent="0.15">
      <c r="A98" s="126">
        <v>5158</v>
      </c>
      <c r="B98" s="46" t="s">
        <v>162</v>
      </c>
      <c r="C98" s="46" t="s">
        <v>161</v>
      </c>
      <c r="D98" s="58"/>
      <c r="E98" s="58"/>
      <c r="F98" s="58"/>
      <c r="G98" s="58"/>
      <c r="H98" s="58">
        <v>5</v>
      </c>
      <c r="I98" s="58"/>
      <c r="J98" s="58"/>
      <c r="K98" s="58"/>
      <c r="L98" s="58">
        <v>5</v>
      </c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>
        <v>5</v>
      </c>
      <c r="AE98" s="56"/>
      <c r="AF98" s="57"/>
      <c r="AG98" s="87">
        <f t="shared" si="30"/>
        <v>15</v>
      </c>
      <c r="AH98" s="92">
        <v>271.72000000000003</v>
      </c>
      <c r="AI98" s="81">
        <f t="shared" si="31"/>
        <v>286.72000000000003</v>
      </c>
      <c r="AJ98" s="56"/>
      <c r="AK98" s="56"/>
      <c r="AL98" s="58"/>
      <c r="AM98" s="58"/>
      <c r="AN98" s="58"/>
      <c r="AO98" s="58">
        <v>5</v>
      </c>
      <c r="AP98" s="58"/>
      <c r="AQ98" s="58"/>
      <c r="AR98" s="58"/>
      <c r="AS98" s="58"/>
      <c r="AT98" s="58">
        <v>5</v>
      </c>
      <c r="AU98" s="58">
        <v>5</v>
      </c>
      <c r="AV98" s="58"/>
      <c r="AW98" s="58"/>
      <c r="AX98" s="58"/>
      <c r="AY98" s="58"/>
      <c r="AZ98" s="58"/>
      <c r="BA98" s="58"/>
      <c r="BB98" s="58"/>
      <c r="BC98" s="58"/>
      <c r="BD98" s="58"/>
      <c r="BE98" s="58">
        <v>5</v>
      </c>
      <c r="BF98" s="58"/>
      <c r="BG98" s="58"/>
      <c r="BH98" s="58"/>
      <c r="BI98" s="58"/>
      <c r="BJ98" s="58"/>
      <c r="BK98" s="58"/>
      <c r="BL98" s="58"/>
      <c r="BM98" s="87">
        <f t="shared" si="26"/>
        <v>20</v>
      </c>
      <c r="BN98" s="98">
        <v>284.94</v>
      </c>
      <c r="BO98" s="81">
        <f t="shared" si="27"/>
        <v>304.94</v>
      </c>
      <c r="BP98" s="81">
        <f t="shared" si="28"/>
        <v>286.72000000000003</v>
      </c>
      <c r="BQ98" s="104">
        <f t="shared" si="29"/>
        <v>591.66000000000008</v>
      </c>
      <c r="BR98" s="118">
        <v>25</v>
      </c>
    </row>
    <row r="99" spans="1:71" ht="20" customHeight="1" x14ac:dyDescent="0.15">
      <c r="A99" s="126">
        <v>1232</v>
      </c>
      <c r="B99" s="45" t="s">
        <v>61</v>
      </c>
      <c r="C99" s="46" t="s">
        <v>62</v>
      </c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59"/>
      <c r="AF99" s="60"/>
      <c r="AG99" s="87">
        <f t="shared" si="30"/>
        <v>0</v>
      </c>
      <c r="AH99" s="98">
        <v>162.59</v>
      </c>
      <c r="AI99" s="81">
        <f t="shared" si="31"/>
        <v>162.59</v>
      </c>
      <c r="AJ99" s="56"/>
      <c r="AK99" s="56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87">
        <f t="shared" si="26"/>
        <v>0</v>
      </c>
      <c r="BN99" s="98">
        <v>999</v>
      </c>
      <c r="BO99" s="81">
        <f t="shared" si="27"/>
        <v>999</v>
      </c>
      <c r="BP99" s="81">
        <f t="shared" si="28"/>
        <v>162.59</v>
      </c>
      <c r="BQ99" s="104">
        <f t="shared" si="29"/>
        <v>1161.5899999999999</v>
      </c>
      <c r="BR99" s="118">
        <v>26</v>
      </c>
    </row>
    <row r="100" spans="1:71" ht="20" customHeight="1" x14ac:dyDescent="0.15">
      <c r="A100" s="126">
        <v>5187</v>
      </c>
      <c r="B100" s="45" t="s">
        <v>157</v>
      </c>
      <c r="C100" s="46" t="s">
        <v>158</v>
      </c>
      <c r="D100" s="109"/>
      <c r="E100" s="109"/>
      <c r="F100" s="109">
        <v>5</v>
      </c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59"/>
      <c r="AF100" s="60"/>
      <c r="AG100" s="87">
        <f t="shared" si="30"/>
        <v>5</v>
      </c>
      <c r="AH100" s="92">
        <v>224.25</v>
      </c>
      <c r="AI100" s="81">
        <f t="shared" si="31"/>
        <v>229.25</v>
      </c>
      <c r="AJ100" s="56"/>
      <c r="AK100" s="56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205" t="s">
        <v>216</v>
      </c>
      <c r="BJ100" s="58"/>
      <c r="BK100" s="58"/>
      <c r="BL100" s="58"/>
      <c r="BM100" s="87">
        <f t="shared" si="26"/>
        <v>0</v>
      </c>
      <c r="BN100" s="98">
        <v>999</v>
      </c>
      <c r="BO100" s="81">
        <f t="shared" si="27"/>
        <v>999</v>
      </c>
      <c r="BP100" s="81">
        <f t="shared" ref="BP100" si="33">SUM(AI100)</f>
        <v>229.25</v>
      </c>
      <c r="BQ100" s="104">
        <f t="shared" si="29"/>
        <v>1228.25</v>
      </c>
      <c r="BR100" s="118">
        <v>27</v>
      </c>
    </row>
    <row r="101" spans="1:71" ht="20" customHeight="1" x14ac:dyDescent="0.15">
      <c r="A101" s="139"/>
      <c r="B101" s="179"/>
      <c r="C101" s="140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14"/>
      <c r="AF101" s="15"/>
      <c r="AG101" s="87">
        <f t="shared" si="30"/>
        <v>0</v>
      </c>
      <c r="AH101" s="98"/>
      <c r="AI101" s="81">
        <f t="shared" si="31"/>
        <v>0</v>
      </c>
      <c r="AJ101" s="27"/>
      <c r="AK101" s="27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87">
        <f t="shared" ref="BM101" si="34">SUM(AL101:BL101)</f>
        <v>0</v>
      </c>
      <c r="BN101" s="98"/>
      <c r="BO101" s="81">
        <f t="shared" ref="BO101" si="35">SUM(BM101:BN101)</f>
        <v>0</v>
      </c>
      <c r="BP101" s="81">
        <f t="shared" si="28"/>
        <v>0</v>
      </c>
      <c r="BQ101" s="104">
        <f t="shared" ref="BQ101" si="36">SUM(BO101:BP101)</f>
        <v>0</v>
      </c>
      <c r="BR101" s="118">
        <v>28</v>
      </c>
    </row>
    <row r="102" spans="1:71" ht="33" customHeight="1" thickBot="1" x14ac:dyDescent="0.25">
      <c r="A102" s="4"/>
      <c r="B102" s="4"/>
      <c r="C102" s="30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G102" s="99"/>
      <c r="AH102" s="99"/>
      <c r="AI102" s="95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99"/>
      <c r="BN102" s="99"/>
      <c r="BO102" s="95"/>
      <c r="BP102" s="95"/>
      <c r="BQ102" s="113"/>
    </row>
    <row r="103" spans="1:71" s="68" customFormat="1" ht="22.5" customHeight="1" thickBot="1" x14ac:dyDescent="0.3">
      <c r="A103" s="70"/>
      <c r="B103" s="65" t="s">
        <v>15</v>
      </c>
      <c r="C103" s="71"/>
      <c r="D103" s="65" t="s">
        <v>7</v>
      </c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6"/>
      <c r="AF103" s="66"/>
      <c r="AG103" s="84"/>
      <c r="AH103" s="84"/>
      <c r="AI103" s="77"/>
      <c r="AJ103" s="65"/>
      <c r="AK103" s="65"/>
      <c r="AL103" s="65" t="s">
        <v>8</v>
      </c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84"/>
      <c r="BN103" s="84"/>
      <c r="BO103" s="77"/>
      <c r="BP103" s="77"/>
      <c r="BQ103" s="102"/>
      <c r="BR103" s="116"/>
    </row>
    <row r="104" spans="1:71" ht="93" customHeight="1" thickBot="1" x14ac:dyDescent="0.25">
      <c r="A104" s="23"/>
      <c r="B104" s="69" t="s">
        <v>16</v>
      </c>
      <c r="C104" s="24"/>
      <c r="D104" s="18"/>
      <c r="E104" s="18">
        <v>1</v>
      </c>
      <c r="F104" s="18">
        <v>2</v>
      </c>
      <c r="G104" s="18">
        <v>3</v>
      </c>
      <c r="H104" s="18" t="s">
        <v>143</v>
      </c>
      <c r="I104" s="18" t="s">
        <v>144</v>
      </c>
      <c r="J104" s="18" t="s">
        <v>145</v>
      </c>
      <c r="K104" s="18" t="s">
        <v>146</v>
      </c>
      <c r="L104" s="18">
        <v>5</v>
      </c>
      <c r="M104" s="18">
        <v>6</v>
      </c>
      <c r="N104" s="18">
        <v>7</v>
      </c>
      <c r="O104" s="18" t="s">
        <v>142</v>
      </c>
      <c r="P104" s="18" t="s">
        <v>147</v>
      </c>
      <c r="Q104" s="18" t="s">
        <v>148</v>
      </c>
      <c r="R104" s="18" t="s">
        <v>149</v>
      </c>
      <c r="S104" s="18" t="s">
        <v>150</v>
      </c>
      <c r="T104" s="18">
        <v>9</v>
      </c>
      <c r="U104" s="18">
        <v>10</v>
      </c>
      <c r="V104" s="18">
        <v>11</v>
      </c>
      <c r="W104" s="18">
        <v>12</v>
      </c>
      <c r="X104" s="18">
        <v>13</v>
      </c>
      <c r="Y104" s="18" t="s">
        <v>151</v>
      </c>
      <c r="Z104" s="18" t="s">
        <v>152</v>
      </c>
      <c r="AA104" s="18" t="s">
        <v>153</v>
      </c>
      <c r="AB104" s="18" t="s">
        <v>154</v>
      </c>
      <c r="AC104" s="18" t="s">
        <v>155</v>
      </c>
      <c r="AD104" s="18">
        <v>15</v>
      </c>
      <c r="AE104" s="21" t="s">
        <v>5</v>
      </c>
      <c r="AF104" s="21" t="s">
        <v>6</v>
      </c>
      <c r="AG104" s="85" t="s">
        <v>0</v>
      </c>
      <c r="AH104" s="89" t="s">
        <v>1</v>
      </c>
      <c r="AI104" s="79" t="s">
        <v>4</v>
      </c>
      <c r="AJ104" s="22"/>
      <c r="AK104" s="6"/>
      <c r="AL104" s="18"/>
      <c r="AM104" s="18">
        <v>1</v>
      </c>
      <c r="AN104" s="18">
        <v>2</v>
      </c>
      <c r="AO104" s="18">
        <v>3</v>
      </c>
      <c r="AP104" s="18" t="s">
        <v>143</v>
      </c>
      <c r="AQ104" s="18" t="s">
        <v>144</v>
      </c>
      <c r="AR104" s="18" t="s">
        <v>145</v>
      </c>
      <c r="AS104" s="18" t="s">
        <v>146</v>
      </c>
      <c r="AT104" s="18">
        <v>5</v>
      </c>
      <c r="AU104" s="18">
        <v>6</v>
      </c>
      <c r="AV104" s="18">
        <v>7</v>
      </c>
      <c r="AW104" s="18" t="s">
        <v>142</v>
      </c>
      <c r="AX104" s="18" t="s">
        <v>147</v>
      </c>
      <c r="AY104" s="18" t="s">
        <v>148</v>
      </c>
      <c r="AZ104" s="18" t="s">
        <v>149</v>
      </c>
      <c r="BA104" s="18" t="s">
        <v>150</v>
      </c>
      <c r="BB104" s="18">
        <v>9</v>
      </c>
      <c r="BC104" s="18">
        <v>10</v>
      </c>
      <c r="BD104" s="18">
        <v>11</v>
      </c>
      <c r="BE104" s="18">
        <v>12</v>
      </c>
      <c r="BF104" s="18">
        <v>13</v>
      </c>
      <c r="BG104" s="18" t="s">
        <v>151</v>
      </c>
      <c r="BH104" s="18" t="s">
        <v>152</v>
      </c>
      <c r="BI104" s="18" t="s">
        <v>153</v>
      </c>
      <c r="BJ104" s="18" t="s">
        <v>154</v>
      </c>
      <c r="BK104" s="18" t="s">
        <v>155</v>
      </c>
      <c r="BL104" s="18">
        <v>15</v>
      </c>
      <c r="BM104" s="89" t="s">
        <v>9</v>
      </c>
      <c r="BN104" s="89" t="s">
        <v>2</v>
      </c>
      <c r="BO104" s="79" t="s">
        <v>3</v>
      </c>
      <c r="BP104" s="79" t="s">
        <v>4</v>
      </c>
      <c r="BQ104" s="103" t="s">
        <v>10</v>
      </c>
      <c r="BR104" s="117" t="s">
        <v>11</v>
      </c>
    </row>
    <row r="105" spans="1:71" s="6" customFormat="1" ht="18.75" customHeight="1" thickTop="1" x14ac:dyDescent="0.15">
      <c r="A105" s="126">
        <v>154</v>
      </c>
      <c r="B105" s="45" t="s">
        <v>96</v>
      </c>
      <c r="C105" s="46" t="s">
        <v>41</v>
      </c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>
        <v>5</v>
      </c>
      <c r="Y105" s="50"/>
      <c r="Z105" s="50"/>
      <c r="AA105" s="50"/>
      <c r="AB105" s="50"/>
      <c r="AC105" s="50"/>
      <c r="AD105" s="50">
        <v>5</v>
      </c>
      <c r="AE105" s="39"/>
      <c r="AF105" s="40"/>
      <c r="AG105" s="86">
        <f t="shared" ref="AG105:AG117" si="37">SUM(D105:AD105)</f>
        <v>10</v>
      </c>
      <c r="AH105" s="91">
        <v>166.09</v>
      </c>
      <c r="AI105" s="80">
        <f t="shared" ref="AI105:AI117" si="38">SUM(AG105:AH105)</f>
        <v>176.09</v>
      </c>
      <c r="AJ105" s="39"/>
      <c r="AK105" s="39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>
        <v>5</v>
      </c>
      <c r="BE105" s="50"/>
      <c r="BF105" s="50"/>
      <c r="BG105" s="50"/>
      <c r="BH105" s="50"/>
      <c r="BI105" s="50"/>
      <c r="BJ105" s="50"/>
      <c r="BK105" s="50"/>
      <c r="BL105" s="50"/>
      <c r="BM105" s="86">
        <f t="shared" ref="BM105:BM117" si="39">SUM(AL105:BL105)</f>
        <v>5</v>
      </c>
      <c r="BN105" s="106">
        <v>163.86</v>
      </c>
      <c r="BO105" s="80">
        <f t="shared" ref="BO105:BO117" si="40">SUM(BM105:BN105)</f>
        <v>168.86</v>
      </c>
      <c r="BP105" s="80">
        <f t="shared" ref="BP105:BP117" si="41">SUM(AI105)</f>
        <v>176.09</v>
      </c>
      <c r="BQ105" s="166">
        <f t="shared" ref="BQ105:BQ117" si="42">SUM(BO105:BP105)</f>
        <v>344.95000000000005</v>
      </c>
      <c r="BR105" s="167">
        <v>1</v>
      </c>
    </row>
    <row r="106" spans="1:71" s="6" customFormat="1" ht="18.75" customHeight="1" x14ac:dyDescent="0.2">
      <c r="A106" s="183">
        <v>4638</v>
      </c>
      <c r="B106" s="154" t="s">
        <v>190</v>
      </c>
      <c r="C106" s="151" t="s">
        <v>50</v>
      </c>
      <c r="D106" s="51"/>
      <c r="E106" s="51"/>
      <c r="F106" s="51"/>
      <c r="G106" s="51"/>
      <c r="H106" s="51"/>
      <c r="I106" s="51"/>
      <c r="J106" s="51"/>
      <c r="K106" s="51"/>
      <c r="L106" s="51">
        <v>5</v>
      </c>
      <c r="M106" s="51">
        <v>5</v>
      </c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31"/>
      <c r="AF106" s="32"/>
      <c r="AG106" s="87">
        <f t="shared" si="37"/>
        <v>10</v>
      </c>
      <c r="AH106" s="92">
        <v>168.55</v>
      </c>
      <c r="AI106" s="81">
        <f t="shared" si="38"/>
        <v>178.55</v>
      </c>
      <c r="AJ106" s="31"/>
      <c r="AK106" s="3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87">
        <f t="shared" si="39"/>
        <v>0</v>
      </c>
      <c r="BN106" s="107">
        <v>168.97</v>
      </c>
      <c r="BO106" s="81">
        <f t="shared" si="40"/>
        <v>168.97</v>
      </c>
      <c r="BP106" s="81">
        <f t="shared" si="41"/>
        <v>178.55</v>
      </c>
      <c r="BQ106" s="104">
        <f t="shared" si="42"/>
        <v>347.52</v>
      </c>
      <c r="BR106" s="169">
        <v>2</v>
      </c>
      <c r="BS106" s="63"/>
    </row>
    <row r="107" spans="1:71" s="6" customFormat="1" ht="18.75" customHeight="1" x14ac:dyDescent="0.2">
      <c r="A107" s="126">
        <v>1689</v>
      </c>
      <c r="B107" s="45" t="s">
        <v>76</v>
      </c>
      <c r="C107" s="46" t="s">
        <v>199</v>
      </c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>
        <v>5</v>
      </c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31"/>
      <c r="AF107" s="32"/>
      <c r="AG107" s="87">
        <f t="shared" si="37"/>
        <v>5</v>
      </c>
      <c r="AH107" s="92">
        <v>182.48</v>
      </c>
      <c r="AI107" s="81">
        <f t="shared" si="38"/>
        <v>187.48</v>
      </c>
      <c r="AJ107" s="31"/>
      <c r="AK107" s="3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>
        <v>5</v>
      </c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87">
        <f t="shared" si="39"/>
        <v>5</v>
      </c>
      <c r="BN107" s="107">
        <v>167.25</v>
      </c>
      <c r="BO107" s="96">
        <f t="shared" si="40"/>
        <v>172.25</v>
      </c>
      <c r="BP107" s="96">
        <f t="shared" si="41"/>
        <v>187.48</v>
      </c>
      <c r="BQ107" s="114">
        <f t="shared" si="42"/>
        <v>359.73</v>
      </c>
      <c r="BR107" s="169">
        <v>3</v>
      </c>
      <c r="BS107" s="63"/>
    </row>
    <row r="108" spans="1:71" s="6" customFormat="1" ht="18.75" customHeight="1" x14ac:dyDescent="0.15">
      <c r="A108" s="126">
        <v>534</v>
      </c>
      <c r="B108" s="46" t="s">
        <v>94</v>
      </c>
      <c r="C108" s="46" t="s">
        <v>33</v>
      </c>
      <c r="D108" s="53"/>
      <c r="E108" s="53"/>
      <c r="F108" s="53"/>
      <c r="G108" s="53"/>
      <c r="H108" s="53"/>
      <c r="I108" s="53"/>
      <c r="J108" s="53"/>
      <c r="K108" s="53"/>
      <c r="L108" s="53">
        <v>5</v>
      </c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>
        <v>5</v>
      </c>
      <c r="AD108" s="53"/>
      <c r="AE108" s="61"/>
      <c r="AF108" s="62"/>
      <c r="AG108" s="87">
        <f t="shared" si="37"/>
        <v>10</v>
      </c>
      <c r="AH108" s="92">
        <v>181.95</v>
      </c>
      <c r="AI108" s="81">
        <f t="shared" si="38"/>
        <v>191.95</v>
      </c>
      <c r="AJ108" s="31"/>
      <c r="AK108" s="31"/>
      <c r="AL108" s="51"/>
      <c r="AM108" s="51"/>
      <c r="AN108" s="51"/>
      <c r="AO108" s="51"/>
      <c r="AP108" s="51"/>
      <c r="AQ108" s="51"/>
      <c r="AR108" s="51"/>
      <c r="AS108" s="51"/>
      <c r="AT108" s="51">
        <v>5</v>
      </c>
      <c r="AU108" s="51"/>
      <c r="AV108" s="51"/>
      <c r="AW108" s="51"/>
      <c r="AX108" s="51"/>
      <c r="AY108" s="51"/>
      <c r="AZ108" s="51"/>
      <c r="BA108" s="51"/>
      <c r="BB108" s="51"/>
      <c r="BC108" s="51"/>
      <c r="BD108" s="51">
        <v>5</v>
      </c>
      <c r="BE108" s="51"/>
      <c r="BF108" s="51"/>
      <c r="BG108" s="51"/>
      <c r="BH108" s="51"/>
      <c r="BI108" s="51"/>
      <c r="BJ108" s="51"/>
      <c r="BK108" s="51"/>
      <c r="BL108" s="51"/>
      <c r="BM108" s="87">
        <f t="shared" si="39"/>
        <v>10</v>
      </c>
      <c r="BN108" s="168">
        <v>160.94999999999999</v>
      </c>
      <c r="BO108" s="81">
        <f t="shared" si="40"/>
        <v>170.95</v>
      </c>
      <c r="BP108" s="81">
        <f t="shared" si="41"/>
        <v>191.95</v>
      </c>
      <c r="BQ108" s="104">
        <f t="shared" si="42"/>
        <v>362.9</v>
      </c>
      <c r="BR108" s="169">
        <v>4</v>
      </c>
    </row>
    <row r="109" spans="1:71" s="6" customFormat="1" ht="18.75" customHeight="1" x14ac:dyDescent="0.15">
      <c r="A109" s="161" t="s">
        <v>191</v>
      </c>
      <c r="B109" s="153" t="s">
        <v>192</v>
      </c>
      <c r="C109" s="153" t="s">
        <v>193</v>
      </c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>
        <v>5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27"/>
      <c r="AF109" s="28"/>
      <c r="AG109" s="87">
        <f t="shared" si="37"/>
        <v>5</v>
      </c>
      <c r="AH109" s="92">
        <v>181</v>
      </c>
      <c r="AI109" s="81">
        <f t="shared" si="38"/>
        <v>186</v>
      </c>
      <c r="AJ109" s="27"/>
      <c r="AK109" s="27"/>
      <c r="AL109" s="48"/>
      <c r="AM109" s="48"/>
      <c r="AN109" s="48"/>
      <c r="AO109" s="48"/>
      <c r="AP109" s="48"/>
      <c r="AQ109" s="48"/>
      <c r="AR109" s="48"/>
      <c r="AS109" s="48"/>
      <c r="AT109" s="48">
        <v>5</v>
      </c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87">
        <f t="shared" si="39"/>
        <v>5</v>
      </c>
      <c r="BN109" s="98">
        <v>172.76</v>
      </c>
      <c r="BO109" s="81">
        <f t="shared" si="40"/>
        <v>177.76</v>
      </c>
      <c r="BP109" s="81">
        <f t="shared" si="41"/>
        <v>186</v>
      </c>
      <c r="BQ109" s="104">
        <f t="shared" si="42"/>
        <v>363.76</v>
      </c>
      <c r="BR109" s="118">
        <v>5</v>
      </c>
    </row>
    <row r="110" spans="1:71" s="6" customFormat="1" ht="18.75" customHeight="1" x14ac:dyDescent="0.15">
      <c r="A110" s="163">
        <v>123</v>
      </c>
      <c r="B110" s="152" t="s">
        <v>207</v>
      </c>
      <c r="C110" s="152" t="s">
        <v>208</v>
      </c>
      <c r="D110" s="48"/>
      <c r="E110" s="48"/>
      <c r="F110" s="48"/>
      <c r="G110" s="48"/>
      <c r="H110" s="48"/>
      <c r="I110" s="48"/>
      <c r="J110" s="48">
        <v>5</v>
      </c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27"/>
      <c r="AF110" s="28"/>
      <c r="AG110" s="87">
        <f t="shared" si="37"/>
        <v>5</v>
      </c>
      <c r="AH110" s="92">
        <v>187.26</v>
      </c>
      <c r="AI110" s="81">
        <f t="shared" si="38"/>
        <v>192.26</v>
      </c>
      <c r="AJ110" s="27"/>
      <c r="AK110" s="27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87">
        <f t="shared" si="39"/>
        <v>0</v>
      </c>
      <c r="BN110" s="98">
        <v>178.25</v>
      </c>
      <c r="BO110" s="81">
        <f t="shared" si="40"/>
        <v>178.25</v>
      </c>
      <c r="BP110" s="81">
        <f t="shared" si="41"/>
        <v>192.26</v>
      </c>
      <c r="BQ110" s="104">
        <f t="shared" si="42"/>
        <v>370.51</v>
      </c>
      <c r="BR110" s="118">
        <v>6</v>
      </c>
    </row>
    <row r="111" spans="1:71" s="6" customFormat="1" ht="18.75" customHeight="1" x14ac:dyDescent="0.15">
      <c r="A111" s="126">
        <v>1890</v>
      </c>
      <c r="B111" s="45" t="s">
        <v>80</v>
      </c>
      <c r="C111" s="46" t="s">
        <v>81</v>
      </c>
      <c r="D111" s="48"/>
      <c r="E111" s="48"/>
      <c r="F111" s="48"/>
      <c r="G111" s="48">
        <v>5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27"/>
      <c r="AF111" s="28"/>
      <c r="AG111" s="87">
        <f t="shared" si="37"/>
        <v>5</v>
      </c>
      <c r="AH111" s="92">
        <v>210.94</v>
      </c>
      <c r="AI111" s="81">
        <f t="shared" si="38"/>
        <v>215.94</v>
      </c>
      <c r="AJ111" s="27"/>
      <c r="AK111" s="27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>
        <v>5</v>
      </c>
      <c r="BG111" s="48"/>
      <c r="BH111" s="48"/>
      <c r="BI111" s="48"/>
      <c r="BJ111" s="48"/>
      <c r="BK111" s="48"/>
      <c r="BL111" s="48"/>
      <c r="BM111" s="87">
        <f t="shared" si="39"/>
        <v>5</v>
      </c>
      <c r="BN111" s="98">
        <v>174.85</v>
      </c>
      <c r="BO111" s="81">
        <f t="shared" si="40"/>
        <v>179.85</v>
      </c>
      <c r="BP111" s="81">
        <f t="shared" si="41"/>
        <v>215.94</v>
      </c>
      <c r="BQ111" s="104">
        <f t="shared" si="42"/>
        <v>395.78999999999996</v>
      </c>
      <c r="BR111" s="118">
        <v>7</v>
      </c>
    </row>
    <row r="112" spans="1:71" s="6" customFormat="1" ht="18.75" customHeight="1" x14ac:dyDescent="0.15">
      <c r="A112" s="126">
        <v>40</v>
      </c>
      <c r="B112" s="45" t="s">
        <v>31</v>
      </c>
      <c r="C112" s="46" t="s">
        <v>32</v>
      </c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27"/>
      <c r="AF112" s="28"/>
      <c r="AG112" s="87">
        <f t="shared" si="37"/>
        <v>0</v>
      </c>
      <c r="AH112" s="92">
        <v>210.94</v>
      </c>
      <c r="AI112" s="81">
        <f t="shared" si="38"/>
        <v>210.94</v>
      </c>
      <c r="AJ112" s="27"/>
      <c r="AK112" s="27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>
        <v>5</v>
      </c>
      <c r="BC112" s="48"/>
      <c r="BD112" s="48"/>
      <c r="BE112" s="48">
        <v>5</v>
      </c>
      <c r="BF112" s="48"/>
      <c r="BG112" s="48"/>
      <c r="BH112" s="48"/>
      <c r="BI112" s="48"/>
      <c r="BJ112" s="48"/>
      <c r="BK112" s="48"/>
      <c r="BL112" s="48"/>
      <c r="BM112" s="87">
        <f t="shared" si="39"/>
        <v>10</v>
      </c>
      <c r="BN112" s="98">
        <v>193.06</v>
      </c>
      <c r="BO112" s="81">
        <f t="shared" si="40"/>
        <v>203.06</v>
      </c>
      <c r="BP112" s="81">
        <f t="shared" si="41"/>
        <v>210.94</v>
      </c>
      <c r="BQ112" s="104">
        <f t="shared" si="42"/>
        <v>414</v>
      </c>
      <c r="BR112" s="118">
        <v>8</v>
      </c>
    </row>
    <row r="113" spans="1:71" s="6" customFormat="1" ht="18.75" customHeight="1" x14ac:dyDescent="0.15">
      <c r="A113" s="126" t="s">
        <v>197</v>
      </c>
      <c r="B113" s="152" t="s">
        <v>198</v>
      </c>
      <c r="C113" s="152" t="s">
        <v>161</v>
      </c>
      <c r="D113" s="48"/>
      <c r="E113" s="48"/>
      <c r="F113" s="48"/>
      <c r="G113" s="48"/>
      <c r="H113" s="48"/>
      <c r="I113" s="48"/>
      <c r="J113" s="48"/>
      <c r="K113" s="48"/>
      <c r="L113" s="48">
        <v>5</v>
      </c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>
        <v>5</v>
      </c>
      <c r="Y113" s="48"/>
      <c r="Z113" s="48"/>
      <c r="AA113" s="48"/>
      <c r="AB113" s="48"/>
      <c r="AC113" s="48"/>
      <c r="AD113" s="48"/>
      <c r="AE113" s="27"/>
      <c r="AF113" s="28"/>
      <c r="AG113" s="87">
        <f t="shared" si="37"/>
        <v>10</v>
      </c>
      <c r="AH113" s="92">
        <v>202.67</v>
      </c>
      <c r="AI113" s="81">
        <f t="shared" si="38"/>
        <v>212.67</v>
      </c>
      <c r="AJ113" s="27"/>
      <c r="AK113" s="27"/>
      <c r="AL113" s="48"/>
      <c r="AM113" s="48"/>
      <c r="AN113" s="48">
        <v>5</v>
      </c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>
        <v>5</v>
      </c>
      <c r="BG113" s="48"/>
      <c r="BH113" s="48"/>
      <c r="BI113" s="48"/>
      <c r="BJ113" s="48"/>
      <c r="BK113" s="48"/>
      <c r="BL113" s="48"/>
      <c r="BM113" s="87">
        <f t="shared" si="39"/>
        <v>10</v>
      </c>
      <c r="BN113" s="92">
        <v>192.13</v>
      </c>
      <c r="BO113" s="81">
        <f t="shared" si="40"/>
        <v>202.13</v>
      </c>
      <c r="BP113" s="81">
        <f t="shared" si="41"/>
        <v>212.67</v>
      </c>
      <c r="BQ113" s="104">
        <f t="shared" si="42"/>
        <v>414.79999999999995</v>
      </c>
      <c r="BR113" s="118">
        <v>9</v>
      </c>
    </row>
    <row r="114" spans="1:71" s="6" customFormat="1" ht="18.75" customHeight="1" x14ac:dyDescent="0.15">
      <c r="A114" s="126">
        <v>4879</v>
      </c>
      <c r="B114" s="148" t="s">
        <v>42</v>
      </c>
      <c r="C114" s="148" t="s">
        <v>23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>
        <v>5</v>
      </c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27"/>
      <c r="AF114" s="28"/>
      <c r="AG114" s="87">
        <f t="shared" si="37"/>
        <v>5</v>
      </c>
      <c r="AH114" s="92">
        <v>219.13</v>
      </c>
      <c r="AI114" s="81">
        <f t="shared" si="38"/>
        <v>224.13</v>
      </c>
      <c r="AJ114" s="27"/>
      <c r="AK114" s="27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87">
        <f t="shared" si="39"/>
        <v>0</v>
      </c>
      <c r="BN114" s="98">
        <v>195.06</v>
      </c>
      <c r="BO114" s="81">
        <f t="shared" si="40"/>
        <v>195.06</v>
      </c>
      <c r="BP114" s="81">
        <f t="shared" si="41"/>
        <v>224.13</v>
      </c>
      <c r="BQ114" s="104">
        <f t="shared" si="42"/>
        <v>419.19</v>
      </c>
      <c r="BR114" s="118">
        <v>10</v>
      </c>
    </row>
    <row r="115" spans="1:71" s="6" customFormat="1" ht="18.75" customHeight="1" x14ac:dyDescent="0.15">
      <c r="A115" s="184">
        <v>4357</v>
      </c>
      <c r="B115" s="178" t="s">
        <v>71</v>
      </c>
      <c r="C115" s="124" t="s">
        <v>72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>
        <v>5</v>
      </c>
      <c r="N115" s="48"/>
      <c r="O115" s="48"/>
      <c r="P115" s="48"/>
      <c r="Q115" s="48"/>
      <c r="R115" s="48"/>
      <c r="S115" s="48"/>
      <c r="T115" s="48"/>
      <c r="U115" s="48">
        <v>5</v>
      </c>
      <c r="V115" s="48"/>
      <c r="W115" s="48"/>
      <c r="X115" s="48"/>
      <c r="Y115" s="48"/>
      <c r="Z115" s="48"/>
      <c r="AA115" s="48"/>
      <c r="AB115" s="48"/>
      <c r="AC115" s="48"/>
      <c r="AD115" s="48"/>
      <c r="AE115" s="27"/>
      <c r="AF115" s="28"/>
      <c r="AG115" s="87">
        <f t="shared" si="37"/>
        <v>10</v>
      </c>
      <c r="AH115" s="92">
        <v>215.38</v>
      </c>
      <c r="AI115" s="81">
        <f t="shared" si="38"/>
        <v>225.38</v>
      </c>
      <c r="AJ115" s="27"/>
      <c r="AK115" s="27"/>
      <c r="AL115" s="48"/>
      <c r="AM115" s="48"/>
      <c r="AN115" s="48">
        <v>5</v>
      </c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>
        <v>5</v>
      </c>
      <c r="BE115" s="48"/>
      <c r="BF115" s="48"/>
      <c r="BG115" s="48"/>
      <c r="BH115" s="48"/>
      <c r="BI115" s="48"/>
      <c r="BJ115" s="48"/>
      <c r="BK115" s="48"/>
      <c r="BL115" s="48"/>
      <c r="BM115" s="87">
        <f t="shared" si="39"/>
        <v>10</v>
      </c>
      <c r="BN115" s="98">
        <v>195.06</v>
      </c>
      <c r="BO115" s="81">
        <f t="shared" si="40"/>
        <v>205.06</v>
      </c>
      <c r="BP115" s="81">
        <f t="shared" si="41"/>
        <v>225.38</v>
      </c>
      <c r="BQ115" s="104">
        <f t="shared" si="42"/>
        <v>430.44</v>
      </c>
      <c r="BR115" s="118">
        <v>11</v>
      </c>
    </row>
    <row r="116" spans="1:71" s="6" customFormat="1" ht="18.75" customHeight="1" x14ac:dyDescent="0.15">
      <c r="A116" s="126" t="s">
        <v>189</v>
      </c>
      <c r="B116" s="45" t="s">
        <v>95</v>
      </c>
      <c r="C116" s="46" t="s">
        <v>60</v>
      </c>
      <c r="D116" s="19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4"/>
      <c r="AF116" s="15"/>
      <c r="AG116" s="87">
        <f t="shared" si="37"/>
        <v>0</v>
      </c>
      <c r="AH116" s="92">
        <v>216.73</v>
      </c>
      <c r="AI116" s="81">
        <f t="shared" si="38"/>
        <v>216.73</v>
      </c>
      <c r="AJ116" s="27"/>
      <c r="AK116" s="27"/>
      <c r="AL116" s="48"/>
      <c r="AM116" s="48"/>
      <c r="AN116" s="48"/>
      <c r="AO116" s="48"/>
      <c r="AP116" s="48"/>
      <c r="AQ116" s="48"/>
      <c r="AR116" s="48"/>
      <c r="AS116" s="48"/>
      <c r="AT116" s="48">
        <v>5</v>
      </c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87">
        <f t="shared" si="39"/>
        <v>5</v>
      </c>
      <c r="BN116" s="92">
        <v>211.16</v>
      </c>
      <c r="BO116" s="81">
        <f t="shared" si="40"/>
        <v>216.16</v>
      </c>
      <c r="BP116" s="81">
        <f t="shared" si="41"/>
        <v>216.73</v>
      </c>
      <c r="BQ116" s="104">
        <f t="shared" si="42"/>
        <v>432.89</v>
      </c>
      <c r="BR116" s="118">
        <v>12</v>
      </c>
    </row>
    <row r="117" spans="1:71" s="6" customFormat="1" ht="18.75" customHeight="1" x14ac:dyDescent="0.15">
      <c r="A117" s="126" t="s">
        <v>194</v>
      </c>
      <c r="B117" s="46" t="s">
        <v>195</v>
      </c>
      <c r="C117" s="46" t="s">
        <v>196</v>
      </c>
      <c r="D117" s="48"/>
      <c r="E117" s="48"/>
      <c r="F117" s="48">
        <v>5</v>
      </c>
      <c r="G117" s="48">
        <v>5</v>
      </c>
      <c r="H117" s="48"/>
      <c r="I117" s="48"/>
      <c r="J117" s="48"/>
      <c r="K117" s="48"/>
      <c r="L117" s="48"/>
      <c r="M117" s="48">
        <v>5</v>
      </c>
      <c r="N117" s="48"/>
      <c r="O117" s="48"/>
      <c r="P117" s="48"/>
      <c r="Q117" s="48"/>
      <c r="R117" s="48"/>
      <c r="S117" s="48"/>
      <c r="T117" s="48"/>
      <c r="U117" s="48">
        <v>5</v>
      </c>
      <c r="V117" s="48"/>
      <c r="W117" s="48"/>
      <c r="X117" s="48"/>
      <c r="Y117" s="48">
        <v>5</v>
      </c>
      <c r="Z117" s="48"/>
      <c r="AA117" s="48">
        <v>5</v>
      </c>
      <c r="AB117" s="48"/>
      <c r="AC117" s="48"/>
      <c r="AD117" s="48"/>
      <c r="AE117" s="27"/>
      <c r="AF117" s="28"/>
      <c r="AG117" s="87">
        <f t="shared" si="37"/>
        <v>30</v>
      </c>
      <c r="AH117" s="92">
        <v>194.3</v>
      </c>
      <c r="AI117" s="81">
        <f t="shared" si="38"/>
        <v>224.3</v>
      </c>
      <c r="AJ117" s="27"/>
      <c r="AK117" s="27"/>
      <c r="AL117" s="48"/>
      <c r="AM117" s="48"/>
      <c r="AN117" s="48"/>
      <c r="AO117" s="48">
        <v>5</v>
      </c>
      <c r="AP117" s="48"/>
      <c r="AQ117" s="48"/>
      <c r="AR117" s="48"/>
      <c r="AS117" s="48"/>
      <c r="AT117" s="48">
        <v>5</v>
      </c>
      <c r="AU117" s="48">
        <v>5</v>
      </c>
      <c r="AV117" s="48"/>
      <c r="AW117" s="48"/>
      <c r="AX117" s="48"/>
      <c r="AY117" s="48"/>
      <c r="AZ117" s="48"/>
      <c r="BA117" s="48"/>
      <c r="BB117" s="48">
        <v>5</v>
      </c>
      <c r="BC117" s="48">
        <v>5</v>
      </c>
      <c r="BD117" s="48">
        <v>5</v>
      </c>
      <c r="BE117" s="48"/>
      <c r="BF117" s="48"/>
      <c r="BG117" s="48"/>
      <c r="BH117" s="48"/>
      <c r="BI117" s="48"/>
      <c r="BJ117" s="48"/>
      <c r="BK117" s="48"/>
      <c r="BL117" s="48"/>
      <c r="BM117" s="87">
        <f t="shared" si="39"/>
        <v>30</v>
      </c>
      <c r="BN117" s="92">
        <v>179.23</v>
      </c>
      <c r="BO117" s="81">
        <f t="shared" si="40"/>
        <v>209.23</v>
      </c>
      <c r="BP117" s="81">
        <f t="shared" si="41"/>
        <v>224.3</v>
      </c>
      <c r="BQ117" s="104">
        <f t="shared" si="42"/>
        <v>433.53</v>
      </c>
      <c r="BR117" s="118">
        <v>13</v>
      </c>
    </row>
    <row r="118" spans="1:71" s="6" customFormat="1" ht="18.75" customHeight="1" x14ac:dyDescent="0.15">
      <c r="A118" s="133"/>
      <c r="B118" s="185"/>
      <c r="C118" s="185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27"/>
      <c r="AF118" s="28"/>
      <c r="AG118" s="87">
        <f t="shared" ref="AG118" si="43">SUM(D118:AD118)</f>
        <v>0</v>
      </c>
      <c r="AH118" s="92"/>
      <c r="AI118" s="81">
        <f t="shared" ref="AI118" si="44">SUM(AG118:AH118)</f>
        <v>0</v>
      </c>
      <c r="AJ118" s="27"/>
      <c r="AK118" s="27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87">
        <f t="shared" ref="BM118" si="45">SUM(AL118:BL118)</f>
        <v>0</v>
      </c>
      <c r="BN118" s="92"/>
      <c r="BO118" s="81">
        <f t="shared" ref="BO118" si="46">SUM(BM118:BN118)</f>
        <v>0</v>
      </c>
      <c r="BP118" s="81">
        <f t="shared" ref="BP118" si="47">SUM(AI118)</f>
        <v>0</v>
      </c>
      <c r="BQ118" s="104">
        <f t="shared" ref="BQ118" si="48">SUM(BO118:BP118)</f>
        <v>0</v>
      </c>
      <c r="BR118" s="118">
        <v>14</v>
      </c>
    </row>
    <row r="119" spans="1:71" ht="33.75" customHeight="1" thickBot="1" x14ac:dyDescent="0.25">
      <c r="B119" s="11"/>
      <c r="C119" s="11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G119" s="99"/>
      <c r="AH119" s="99"/>
      <c r="AI119" s="95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99"/>
      <c r="BN119" s="99"/>
      <c r="BO119" s="95"/>
      <c r="BP119" s="95"/>
      <c r="BQ119" s="113"/>
    </row>
    <row r="120" spans="1:71" s="68" customFormat="1" ht="18.75" customHeight="1" thickBot="1" x14ac:dyDescent="0.3">
      <c r="A120" s="64"/>
      <c r="B120" s="65" t="s">
        <v>17</v>
      </c>
      <c r="C120" s="65"/>
      <c r="D120" s="65" t="s">
        <v>7</v>
      </c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6"/>
      <c r="AF120" s="66"/>
      <c r="AG120" s="84"/>
      <c r="AH120" s="84"/>
      <c r="AI120" s="77"/>
      <c r="AJ120" s="65"/>
      <c r="AK120" s="65"/>
      <c r="AL120" s="65" t="s">
        <v>8</v>
      </c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84"/>
      <c r="BN120" s="84"/>
      <c r="BO120" s="77"/>
      <c r="BP120" s="77"/>
      <c r="BQ120" s="102"/>
      <c r="BR120" s="116"/>
    </row>
    <row r="121" spans="1:71" ht="93.75" customHeight="1" thickBot="1" x14ac:dyDescent="0.3">
      <c r="A121" s="20"/>
      <c r="B121" s="67" t="s">
        <v>16</v>
      </c>
      <c r="C121" s="17"/>
      <c r="D121" s="18"/>
      <c r="E121" s="18">
        <v>1</v>
      </c>
      <c r="F121" s="18">
        <v>2</v>
      </c>
      <c r="G121" s="18">
        <v>3</v>
      </c>
      <c r="H121" s="18" t="s">
        <v>143</v>
      </c>
      <c r="I121" s="18" t="s">
        <v>144</v>
      </c>
      <c r="J121" s="18" t="s">
        <v>145</v>
      </c>
      <c r="K121" s="18" t="s">
        <v>146</v>
      </c>
      <c r="L121" s="18">
        <v>5</v>
      </c>
      <c r="M121" s="18">
        <v>6</v>
      </c>
      <c r="N121" s="18">
        <v>7</v>
      </c>
      <c r="O121" s="18" t="s">
        <v>142</v>
      </c>
      <c r="P121" s="18" t="s">
        <v>147</v>
      </c>
      <c r="Q121" s="18" t="s">
        <v>148</v>
      </c>
      <c r="R121" s="18" t="s">
        <v>149</v>
      </c>
      <c r="S121" s="18" t="s">
        <v>150</v>
      </c>
      <c r="T121" s="18">
        <v>9</v>
      </c>
      <c r="U121" s="18">
        <v>10</v>
      </c>
      <c r="V121" s="18">
        <v>11</v>
      </c>
      <c r="W121" s="18">
        <v>12</v>
      </c>
      <c r="X121" s="18">
        <v>13</v>
      </c>
      <c r="Y121" s="18" t="s">
        <v>151</v>
      </c>
      <c r="Z121" s="18" t="s">
        <v>152</v>
      </c>
      <c r="AA121" s="18" t="s">
        <v>153</v>
      </c>
      <c r="AB121" s="18" t="s">
        <v>154</v>
      </c>
      <c r="AC121" s="18" t="s">
        <v>155</v>
      </c>
      <c r="AD121" s="18">
        <v>15</v>
      </c>
      <c r="AE121" s="18" t="s">
        <v>5</v>
      </c>
      <c r="AF121" s="18" t="s">
        <v>6</v>
      </c>
      <c r="AG121" s="89" t="s">
        <v>0</v>
      </c>
      <c r="AH121" s="89" t="s">
        <v>1</v>
      </c>
      <c r="AI121" s="79" t="s">
        <v>4</v>
      </c>
      <c r="AJ121" s="22"/>
      <c r="AK121" s="6"/>
      <c r="AL121" s="18"/>
      <c r="AM121" s="18">
        <v>1</v>
      </c>
      <c r="AN121" s="18">
        <v>2</v>
      </c>
      <c r="AO121" s="18">
        <v>3</v>
      </c>
      <c r="AP121" s="18" t="s">
        <v>143</v>
      </c>
      <c r="AQ121" s="18" t="s">
        <v>144</v>
      </c>
      <c r="AR121" s="18" t="s">
        <v>145</v>
      </c>
      <c r="AS121" s="18" t="s">
        <v>146</v>
      </c>
      <c r="AT121" s="18">
        <v>5</v>
      </c>
      <c r="AU121" s="18">
        <v>6</v>
      </c>
      <c r="AV121" s="18">
        <v>7</v>
      </c>
      <c r="AW121" s="18" t="s">
        <v>142</v>
      </c>
      <c r="AX121" s="18" t="s">
        <v>147</v>
      </c>
      <c r="AY121" s="18" t="s">
        <v>148</v>
      </c>
      <c r="AZ121" s="18" t="s">
        <v>149</v>
      </c>
      <c r="BA121" s="18" t="s">
        <v>150</v>
      </c>
      <c r="BB121" s="18">
        <v>9</v>
      </c>
      <c r="BC121" s="18">
        <v>10</v>
      </c>
      <c r="BD121" s="18">
        <v>11</v>
      </c>
      <c r="BE121" s="18">
        <v>12</v>
      </c>
      <c r="BF121" s="18">
        <v>13</v>
      </c>
      <c r="BG121" s="18" t="s">
        <v>151</v>
      </c>
      <c r="BH121" s="18" t="s">
        <v>152</v>
      </c>
      <c r="BI121" s="18" t="s">
        <v>153</v>
      </c>
      <c r="BJ121" s="18" t="s">
        <v>154</v>
      </c>
      <c r="BK121" s="18" t="s">
        <v>155</v>
      </c>
      <c r="BL121" s="18">
        <v>15</v>
      </c>
      <c r="BM121" s="89" t="s">
        <v>9</v>
      </c>
      <c r="BN121" s="89" t="s">
        <v>2</v>
      </c>
      <c r="BO121" s="79" t="s">
        <v>3</v>
      </c>
      <c r="BP121" s="79" t="s">
        <v>4</v>
      </c>
      <c r="BQ121" s="103" t="s">
        <v>10</v>
      </c>
      <c r="BR121" s="117" t="s">
        <v>11</v>
      </c>
    </row>
    <row r="122" spans="1:71" ht="18.75" customHeight="1" thickTop="1" x14ac:dyDescent="0.2">
      <c r="A122" s="161">
        <v>4212</v>
      </c>
      <c r="B122" s="147" t="s">
        <v>69</v>
      </c>
      <c r="C122" s="147" t="s">
        <v>70</v>
      </c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44"/>
      <c r="AE122" s="54"/>
      <c r="AF122" s="55"/>
      <c r="AG122" s="86">
        <f>SUM(D122:AD122)</f>
        <v>0</v>
      </c>
      <c r="AH122" s="91">
        <v>178.99</v>
      </c>
      <c r="AI122" s="80">
        <f>SUM(AG122:AH122)</f>
        <v>178.99</v>
      </c>
      <c r="AJ122" s="54"/>
      <c r="AK122" s="54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>
        <v>5</v>
      </c>
      <c r="BG122" s="108"/>
      <c r="BH122" s="108"/>
      <c r="BI122" s="108">
        <v>5</v>
      </c>
      <c r="BJ122" s="108"/>
      <c r="BK122" s="108"/>
      <c r="BL122" s="108"/>
      <c r="BM122" s="86">
        <f>SUM(AL122:BL122)</f>
        <v>10</v>
      </c>
      <c r="BN122" s="91">
        <v>186.61</v>
      </c>
      <c r="BO122" s="80">
        <f>SUM(BM122:BN122)</f>
        <v>196.61</v>
      </c>
      <c r="BP122" s="170">
        <f>SUM(AI122)</f>
        <v>178.99</v>
      </c>
      <c r="BQ122" s="171">
        <f>SUM(BO122:BP122)</f>
        <v>375.6</v>
      </c>
      <c r="BR122" s="172">
        <v>1</v>
      </c>
      <c r="BS122" s="63"/>
    </row>
    <row r="123" spans="1:71" s="9" customFormat="1" ht="18.75" customHeight="1" x14ac:dyDescent="0.2">
      <c r="A123" s="193">
        <v>5026</v>
      </c>
      <c r="B123" s="191" t="s">
        <v>102</v>
      </c>
      <c r="C123" s="191" t="s">
        <v>201</v>
      </c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29"/>
      <c r="AE123" s="59"/>
      <c r="AF123" s="60"/>
      <c r="AG123" s="130">
        <f>SUM(D123:AD123)</f>
        <v>0</v>
      </c>
      <c r="AH123" s="130">
        <v>258.26</v>
      </c>
      <c r="AI123" s="131">
        <f>SUM(AG123:AH123)</f>
        <v>258.26</v>
      </c>
      <c r="AJ123" s="59"/>
      <c r="AK123" s="5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>
        <v>5</v>
      </c>
      <c r="BE123" s="109"/>
      <c r="BF123" s="109">
        <v>5</v>
      </c>
      <c r="BG123" s="109"/>
      <c r="BH123" s="109"/>
      <c r="BI123" s="109"/>
      <c r="BJ123" s="109"/>
      <c r="BK123" s="109">
        <v>5</v>
      </c>
      <c r="BL123" s="109"/>
      <c r="BM123" s="130">
        <f>SUM(AL123:BL123)</f>
        <v>15</v>
      </c>
      <c r="BN123" s="173">
        <v>248.23</v>
      </c>
      <c r="BO123" s="96">
        <f>SUM(BM123:BN123)</f>
        <v>263.23</v>
      </c>
      <c r="BP123" s="81">
        <f>SUM(AI123)</f>
        <v>258.26</v>
      </c>
      <c r="BQ123" s="174">
        <f>SUM(BO123:BP123)</f>
        <v>521.49</v>
      </c>
      <c r="BR123" s="122">
        <v>2</v>
      </c>
      <c r="BS123" s="63"/>
    </row>
    <row r="124" spans="1:71" s="9" customFormat="1" ht="18.75" customHeight="1" x14ac:dyDescent="0.2">
      <c r="A124" s="125"/>
      <c r="B124" s="132"/>
      <c r="C124" s="138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13"/>
      <c r="AE124" s="14"/>
      <c r="AF124" s="15"/>
      <c r="AG124" s="87">
        <f>SUM(D124:AD124)</f>
        <v>0</v>
      </c>
      <c r="AH124" s="87"/>
      <c r="AI124" s="97">
        <f>SUM(AG124:AH124)</f>
        <v>0</v>
      </c>
      <c r="AJ124" s="14"/>
      <c r="AK124" s="14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87">
        <f>SUM(AL124:BL124)</f>
        <v>0</v>
      </c>
      <c r="BN124" s="92"/>
      <c r="BO124" s="81">
        <f>SUM(BM124:BN124)</f>
        <v>0</v>
      </c>
      <c r="BP124" s="81">
        <f>SUM(AI124)</f>
        <v>0</v>
      </c>
      <c r="BQ124" s="174">
        <f>SUM(BO124:BP124)</f>
        <v>0</v>
      </c>
      <c r="BR124" s="118">
        <v>3</v>
      </c>
      <c r="BS124" s="63"/>
    </row>
    <row r="125" spans="1:71" ht="33.75" customHeight="1" thickBot="1" x14ac:dyDescent="0.25">
      <c r="B125" s="11"/>
      <c r="C125" s="11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G125" s="99"/>
      <c r="AH125" s="99"/>
      <c r="AI125" s="95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99"/>
      <c r="BN125" s="99"/>
      <c r="BO125" s="95"/>
      <c r="BP125" s="95"/>
      <c r="BQ125" s="113"/>
    </row>
    <row r="126" spans="1:71" s="68" customFormat="1" ht="27" customHeight="1" thickBot="1" x14ac:dyDescent="0.3">
      <c r="A126" s="64"/>
      <c r="B126" s="65" t="s">
        <v>73</v>
      </c>
      <c r="C126" s="65"/>
      <c r="D126" s="65" t="s">
        <v>7</v>
      </c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6"/>
      <c r="AF126" s="66"/>
      <c r="AG126" s="84"/>
      <c r="AH126" s="84"/>
      <c r="AI126" s="77"/>
      <c r="AJ126" s="65"/>
      <c r="AK126" s="65"/>
      <c r="AL126" s="65" t="s">
        <v>8</v>
      </c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84"/>
      <c r="BN126" s="84"/>
      <c r="BO126" s="77"/>
      <c r="BP126" s="77"/>
      <c r="BQ126" s="102"/>
      <c r="BR126" s="116"/>
    </row>
    <row r="127" spans="1:71" ht="93" customHeight="1" thickBot="1" x14ac:dyDescent="0.3">
      <c r="A127" s="20"/>
      <c r="B127" s="67" t="s">
        <v>16</v>
      </c>
      <c r="C127" s="17"/>
      <c r="D127" s="18"/>
      <c r="E127" s="18">
        <v>1</v>
      </c>
      <c r="F127" s="18">
        <v>2</v>
      </c>
      <c r="G127" s="18">
        <v>3</v>
      </c>
      <c r="H127" s="18" t="s">
        <v>143</v>
      </c>
      <c r="I127" s="18" t="s">
        <v>144</v>
      </c>
      <c r="J127" s="18" t="s">
        <v>145</v>
      </c>
      <c r="K127" s="18" t="s">
        <v>146</v>
      </c>
      <c r="L127" s="18">
        <v>5</v>
      </c>
      <c r="M127" s="18">
        <v>6</v>
      </c>
      <c r="N127" s="18">
        <v>7</v>
      </c>
      <c r="O127" s="18" t="s">
        <v>142</v>
      </c>
      <c r="P127" s="18" t="s">
        <v>147</v>
      </c>
      <c r="Q127" s="18" t="s">
        <v>148</v>
      </c>
      <c r="R127" s="18" t="s">
        <v>149</v>
      </c>
      <c r="S127" s="18" t="s">
        <v>150</v>
      </c>
      <c r="T127" s="18">
        <v>9</v>
      </c>
      <c r="U127" s="18">
        <v>10</v>
      </c>
      <c r="V127" s="18">
        <v>11</v>
      </c>
      <c r="W127" s="18">
        <v>12</v>
      </c>
      <c r="X127" s="18">
        <v>13</v>
      </c>
      <c r="Y127" s="18" t="s">
        <v>151</v>
      </c>
      <c r="Z127" s="18" t="s">
        <v>152</v>
      </c>
      <c r="AA127" s="18" t="s">
        <v>153</v>
      </c>
      <c r="AB127" s="18" t="s">
        <v>154</v>
      </c>
      <c r="AC127" s="18" t="s">
        <v>155</v>
      </c>
      <c r="AD127" s="18">
        <v>15</v>
      </c>
      <c r="AE127" s="18" t="s">
        <v>5</v>
      </c>
      <c r="AF127" s="18" t="s">
        <v>6</v>
      </c>
      <c r="AG127" s="89" t="s">
        <v>0</v>
      </c>
      <c r="AH127" s="89" t="s">
        <v>1</v>
      </c>
      <c r="AI127" s="79" t="s">
        <v>4</v>
      </c>
      <c r="AJ127" s="22"/>
      <c r="AK127" s="6"/>
      <c r="AL127" s="18"/>
      <c r="AM127" s="18">
        <v>1</v>
      </c>
      <c r="AN127" s="18">
        <v>2</v>
      </c>
      <c r="AO127" s="18">
        <v>3</v>
      </c>
      <c r="AP127" s="18" t="s">
        <v>143</v>
      </c>
      <c r="AQ127" s="18" t="s">
        <v>144</v>
      </c>
      <c r="AR127" s="18" t="s">
        <v>145</v>
      </c>
      <c r="AS127" s="18" t="s">
        <v>146</v>
      </c>
      <c r="AT127" s="18">
        <v>5</v>
      </c>
      <c r="AU127" s="18">
        <v>6</v>
      </c>
      <c r="AV127" s="18">
        <v>7</v>
      </c>
      <c r="AW127" s="18" t="s">
        <v>142</v>
      </c>
      <c r="AX127" s="18" t="s">
        <v>147</v>
      </c>
      <c r="AY127" s="18" t="s">
        <v>148</v>
      </c>
      <c r="AZ127" s="18" t="s">
        <v>149</v>
      </c>
      <c r="BA127" s="18" t="s">
        <v>150</v>
      </c>
      <c r="BB127" s="18">
        <v>9</v>
      </c>
      <c r="BC127" s="18">
        <v>10</v>
      </c>
      <c r="BD127" s="18">
        <v>11</v>
      </c>
      <c r="BE127" s="18">
        <v>12</v>
      </c>
      <c r="BF127" s="18">
        <v>13</v>
      </c>
      <c r="BG127" s="18" t="s">
        <v>151</v>
      </c>
      <c r="BH127" s="18" t="s">
        <v>152</v>
      </c>
      <c r="BI127" s="18" t="s">
        <v>153</v>
      </c>
      <c r="BJ127" s="18" t="s">
        <v>154</v>
      </c>
      <c r="BK127" s="18" t="s">
        <v>155</v>
      </c>
      <c r="BL127" s="18">
        <v>15</v>
      </c>
      <c r="BM127" s="89" t="s">
        <v>9</v>
      </c>
      <c r="BN127" s="89" t="s">
        <v>2</v>
      </c>
      <c r="BO127" s="79" t="s">
        <v>3</v>
      </c>
      <c r="BP127" s="79" t="s">
        <v>4</v>
      </c>
      <c r="BQ127" s="103" t="s">
        <v>10</v>
      </c>
      <c r="BR127" s="117" t="s">
        <v>11</v>
      </c>
    </row>
    <row r="128" spans="1:71" ht="19.5" customHeight="1" thickTop="1" x14ac:dyDescent="0.2">
      <c r="A128" s="161">
        <v>5150</v>
      </c>
      <c r="B128" s="148" t="s">
        <v>202</v>
      </c>
      <c r="C128" s="147" t="s">
        <v>119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9"/>
      <c r="AF128" s="40"/>
      <c r="AG128" s="86">
        <f>SUM(D128:AD128)</f>
        <v>0</v>
      </c>
      <c r="AH128" s="91">
        <v>173.03</v>
      </c>
      <c r="AI128" s="80">
        <f>SUM(AG128:AH128)</f>
        <v>173.03</v>
      </c>
      <c r="AJ128" s="39"/>
      <c r="AK128" s="39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86">
        <f>SUM(AL128:BL128)</f>
        <v>0</v>
      </c>
      <c r="BN128" s="91">
        <v>167.69</v>
      </c>
      <c r="BO128" s="80">
        <f>SUM(BM128:BN128)</f>
        <v>167.69</v>
      </c>
      <c r="BP128" s="80">
        <f>SUM(AI128)</f>
        <v>173.03</v>
      </c>
      <c r="BQ128" s="166">
        <f>SUM(BO128:BP128)</f>
        <v>340.72</v>
      </c>
      <c r="BR128" s="172">
        <v>1</v>
      </c>
      <c r="BS128" s="63"/>
    </row>
    <row r="129" spans="1:130" ht="19.5" customHeight="1" x14ac:dyDescent="0.2">
      <c r="A129" s="161" t="s">
        <v>88</v>
      </c>
      <c r="B129" s="147" t="s">
        <v>205</v>
      </c>
      <c r="C129" s="191" t="s">
        <v>25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7"/>
      <c r="AF129" s="28"/>
      <c r="AG129" s="87">
        <v>0</v>
      </c>
      <c r="AH129" s="92">
        <v>176.68</v>
      </c>
      <c r="AI129" s="81">
        <v>176.68</v>
      </c>
      <c r="AJ129" s="27"/>
      <c r="AK129" s="27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>
        <v>5</v>
      </c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87">
        <v>5</v>
      </c>
      <c r="BN129" s="92">
        <v>189.36</v>
      </c>
      <c r="BO129" s="81">
        <v>194.36</v>
      </c>
      <c r="BP129" s="81">
        <v>176.68</v>
      </c>
      <c r="BQ129" s="104">
        <v>371.04</v>
      </c>
      <c r="BR129" s="175">
        <v>2</v>
      </c>
      <c r="BS129" s="63"/>
    </row>
    <row r="130" spans="1:130" ht="19.5" customHeight="1" x14ac:dyDescent="0.2">
      <c r="A130" s="161">
        <v>4631</v>
      </c>
      <c r="B130" s="148" t="s">
        <v>97</v>
      </c>
      <c r="C130" s="147" t="s">
        <v>98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7"/>
      <c r="AF130" s="28"/>
      <c r="AG130" s="87">
        <f>SUM(D130:AD130)</f>
        <v>0</v>
      </c>
      <c r="AH130" s="92">
        <v>210.82</v>
      </c>
      <c r="AI130" s="81">
        <f>SUM(AG130:AH130)</f>
        <v>210.82</v>
      </c>
      <c r="AJ130" s="27"/>
      <c r="AK130" s="27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87">
        <f>SUM(AL130:BL130)</f>
        <v>0</v>
      </c>
      <c r="BN130" s="92">
        <v>205.28</v>
      </c>
      <c r="BO130" s="81">
        <f>SUM(BM130:BN130)</f>
        <v>205.28</v>
      </c>
      <c r="BP130" s="81">
        <f>SUM(AI130)</f>
        <v>210.82</v>
      </c>
      <c r="BQ130" s="104">
        <f>SUM(BO130:BP130)</f>
        <v>416.1</v>
      </c>
      <c r="BR130" s="175">
        <v>3</v>
      </c>
      <c r="BS130" s="63"/>
    </row>
    <row r="131" spans="1:130" ht="19.5" customHeight="1" x14ac:dyDescent="0.2">
      <c r="A131" s="161" t="s">
        <v>203</v>
      </c>
      <c r="B131" s="148" t="s">
        <v>204</v>
      </c>
      <c r="C131" s="147" t="s">
        <v>67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7"/>
      <c r="AF131" s="28"/>
      <c r="AG131" s="87">
        <v>0</v>
      </c>
      <c r="AH131" s="92">
        <v>218.68</v>
      </c>
      <c r="AI131" s="81">
        <v>218.68</v>
      </c>
      <c r="AJ131" s="27"/>
      <c r="AK131" s="27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87">
        <v>0</v>
      </c>
      <c r="BN131" s="92">
        <v>200</v>
      </c>
      <c r="BO131" s="81">
        <v>200</v>
      </c>
      <c r="BP131" s="81">
        <v>218.68</v>
      </c>
      <c r="BQ131" s="104">
        <v>418.68</v>
      </c>
      <c r="BR131" s="175">
        <v>4</v>
      </c>
      <c r="BS131" s="63"/>
    </row>
    <row r="132" spans="1:130" ht="19.5" customHeight="1" thickBot="1" x14ac:dyDescent="0.25">
      <c r="A132" s="194"/>
      <c r="B132" s="195"/>
      <c r="C132" s="195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2"/>
      <c r="AF132" s="43"/>
      <c r="AG132" s="88">
        <f t="shared" ref="AG132" si="49">SUM(D132:AD132)</f>
        <v>0</v>
      </c>
      <c r="AH132" s="93"/>
      <c r="AI132" s="94">
        <f t="shared" ref="AI132" si="50">SUM(AG132:AH132)</f>
        <v>0</v>
      </c>
      <c r="AJ132" s="42"/>
      <c r="AK132" s="42"/>
      <c r="AL132" s="143"/>
      <c r="AM132" s="143"/>
      <c r="AN132" s="143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 s="143"/>
      <c r="BD132" s="143"/>
      <c r="BE132" s="143"/>
      <c r="BF132" s="143"/>
      <c r="BG132" s="143"/>
      <c r="BH132" s="143"/>
      <c r="BI132" s="143"/>
      <c r="BJ132" s="143"/>
      <c r="BK132" s="143"/>
      <c r="BL132" s="143"/>
      <c r="BM132" s="88">
        <f t="shared" ref="BM132" si="51">SUM(AL132:BL132)</f>
        <v>0</v>
      </c>
      <c r="BN132" s="93"/>
      <c r="BO132" s="94">
        <f t="shared" ref="BO132" si="52">SUM(BM132:BN132)</f>
        <v>0</v>
      </c>
      <c r="BP132" s="94">
        <f t="shared" ref="BP132" si="53">SUM(AI132)</f>
        <v>0</v>
      </c>
      <c r="BQ132" s="112">
        <f t="shared" ref="BQ132" si="54">SUM(BO132:BP132)</f>
        <v>0</v>
      </c>
      <c r="BR132" s="176">
        <v>6</v>
      </c>
      <c r="BS132" s="63"/>
    </row>
    <row r="133" spans="1:130" ht="20" customHeight="1" thickTop="1" x14ac:dyDescent="0.2">
      <c r="B133" s="11"/>
      <c r="C133" s="11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G133" s="99"/>
      <c r="AH133" s="99"/>
      <c r="AI133" s="95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99"/>
      <c r="BN133" s="99"/>
      <c r="BO133" s="95"/>
      <c r="BP133" s="95"/>
      <c r="BQ133" s="113"/>
    </row>
    <row r="134" spans="1:130" ht="20" customHeight="1" x14ac:dyDescent="0.2">
      <c r="A134" s="16"/>
    </row>
    <row r="135" spans="1:130" ht="24" customHeight="1" x14ac:dyDescent="0.25">
      <c r="A135" s="6"/>
      <c r="B135" s="217" t="s">
        <v>228</v>
      </c>
      <c r="E135" s="18">
        <v>1</v>
      </c>
      <c r="F135" s="18">
        <v>2</v>
      </c>
      <c r="G135" s="18">
        <v>3</v>
      </c>
      <c r="H135" s="18" t="s">
        <v>143</v>
      </c>
      <c r="I135" s="18" t="s">
        <v>144</v>
      </c>
      <c r="J135" s="18" t="s">
        <v>145</v>
      </c>
      <c r="K135" s="18" t="s">
        <v>146</v>
      </c>
      <c r="L135" s="18">
        <v>5</v>
      </c>
      <c r="M135" s="18">
        <v>6</v>
      </c>
      <c r="N135" s="18">
        <v>7</v>
      </c>
      <c r="O135" s="18" t="s">
        <v>142</v>
      </c>
      <c r="P135" s="18" t="s">
        <v>147</v>
      </c>
      <c r="Q135" s="18" t="s">
        <v>148</v>
      </c>
      <c r="R135" s="18" t="s">
        <v>149</v>
      </c>
      <c r="S135" s="18" t="s">
        <v>150</v>
      </c>
      <c r="T135" s="18">
        <v>9</v>
      </c>
      <c r="U135" s="18">
        <v>10</v>
      </c>
      <c r="V135" s="18">
        <v>11</v>
      </c>
      <c r="W135" s="18">
        <v>12</v>
      </c>
      <c r="X135" s="18">
        <v>13</v>
      </c>
      <c r="Y135" s="18" t="s">
        <v>151</v>
      </c>
      <c r="Z135" s="18" t="s">
        <v>152</v>
      </c>
      <c r="AA135" s="18" t="s">
        <v>153</v>
      </c>
      <c r="AB135" s="18" t="s">
        <v>154</v>
      </c>
      <c r="AC135" s="18" t="s">
        <v>155</v>
      </c>
      <c r="AD135" s="18">
        <v>15</v>
      </c>
      <c r="AM135" s="18">
        <v>1</v>
      </c>
      <c r="AN135" s="18">
        <v>2</v>
      </c>
      <c r="AO135" s="18">
        <v>3</v>
      </c>
      <c r="AP135" s="18" t="s">
        <v>143</v>
      </c>
      <c r="AQ135" s="18" t="s">
        <v>144</v>
      </c>
      <c r="AR135" s="18" t="s">
        <v>145</v>
      </c>
      <c r="AS135" s="18" t="s">
        <v>146</v>
      </c>
      <c r="AT135" s="18">
        <v>5</v>
      </c>
      <c r="AU135" s="18">
        <v>6</v>
      </c>
      <c r="AV135" s="18">
        <v>7</v>
      </c>
      <c r="AW135" s="18" t="s">
        <v>142</v>
      </c>
      <c r="AX135" s="18" t="s">
        <v>147</v>
      </c>
      <c r="AY135" s="18" t="s">
        <v>148</v>
      </c>
      <c r="AZ135" s="18" t="s">
        <v>149</v>
      </c>
      <c r="BA135" s="18" t="s">
        <v>150</v>
      </c>
      <c r="BB135" s="18">
        <v>9</v>
      </c>
      <c r="BC135" s="18">
        <v>10</v>
      </c>
      <c r="BD135" s="18">
        <v>11</v>
      </c>
      <c r="BE135" s="18">
        <v>12</v>
      </c>
      <c r="BF135" s="18">
        <v>13</v>
      </c>
      <c r="BG135" s="18" t="s">
        <v>151</v>
      </c>
      <c r="BH135" s="18" t="s">
        <v>152</v>
      </c>
      <c r="BI135" s="18" t="s">
        <v>153</v>
      </c>
      <c r="BJ135" s="18" t="s">
        <v>154</v>
      </c>
      <c r="BK135" s="18" t="s">
        <v>155</v>
      </c>
      <c r="BL135" s="18">
        <v>15</v>
      </c>
      <c r="BR135" s="119"/>
    </row>
    <row r="136" spans="1:130" ht="27" customHeight="1" x14ac:dyDescent="0.2">
      <c r="B136" s="9" t="s">
        <v>226</v>
      </c>
      <c r="C136" s="9"/>
      <c r="D136" s="16"/>
      <c r="E136" s="221">
        <v>30</v>
      </c>
      <c r="F136" s="221">
        <v>40</v>
      </c>
      <c r="G136" s="221">
        <v>30</v>
      </c>
      <c r="H136" s="221"/>
      <c r="I136" s="221"/>
      <c r="J136" s="221"/>
      <c r="K136" s="221"/>
      <c r="L136" s="221">
        <v>45</v>
      </c>
      <c r="M136" s="221">
        <v>15</v>
      </c>
      <c r="N136" s="221">
        <v>0</v>
      </c>
      <c r="O136" s="221"/>
      <c r="P136" s="221"/>
      <c r="Q136" s="221"/>
      <c r="R136" s="221"/>
      <c r="S136" s="221"/>
      <c r="T136" s="221">
        <v>15</v>
      </c>
      <c r="U136" s="221">
        <v>20</v>
      </c>
      <c r="V136" s="221">
        <v>10</v>
      </c>
      <c r="W136" s="221">
        <v>30</v>
      </c>
      <c r="X136" s="221">
        <v>35</v>
      </c>
      <c r="Y136" s="221"/>
      <c r="Z136" s="221"/>
      <c r="AA136" s="221"/>
      <c r="AB136" s="221"/>
      <c r="AC136" s="221"/>
      <c r="AD136" s="221">
        <v>15</v>
      </c>
      <c r="AE136" s="221"/>
      <c r="AF136" s="221"/>
      <c r="AG136" s="218"/>
      <c r="AH136" s="218"/>
      <c r="AI136" s="219"/>
      <c r="AJ136" s="220"/>
      <c r="AK136" s="220"/>
      <c r="AL136" s="221"/>
      <c r="AM136" s="221">
        <v>0</v>
      </c>
      <c r="AN136" s="221">
        <v>35</v>
      </c>
      <c r="AO136" s="221">
        <v>30</v>
      </c>
      <c r="AP136" s="221"/>
      <c r="AQ136" s="221"/>
      <c r="AR136" s="221"/>
      <c r="AS136" s="221"/>
      <c r="AT136" s="221">
        <v>80</v>
      </c>
      <c r="AU136" s="221">
        <v>40</v>
      </c>
      <c r="AV136" s="221">
        <v>5</v>
      </c>
      <c r="AW136" s="221"/>
      <c r="AX136" s="221"/>
      <c r="AY136" s="221"/>
      <c r="AZ136" s="221"/>
      <c r="BA136" s="221"/>
      <c r="BB136" s="221">
        <v>45</v>
      </c>
      <c r="BC136" s="221">
        <v>15</v>
      </c>
      <c r="BD136" s="221">
        <v>45</v>
      </c>
      <c r="BE136" s="221">
        <v>20</v>
      </c>
      <c r="BF136" s="221">
        <v>25</v>
      </c>
      <c r="BG136" s="221"/>
      <c r="BH136" s="221"/>
      <c r="BI136" s="221"/>
      <c r="BJ136" s="221"/>
      <c r="BK136" s="221"/>
      <c r="BL136" s="221">
        <v>0</v>
      </c>
      <c r="BM136" s="90"/>
      <c r="BN136" s="90"/>
      <c r="BO136" s="82"/>
      <c r="BP136" s="82"/>
      <c r="BR136" s="121"/>
    </row>
    <row r="137" spans="1:130" s="9" customFormat="1" ht="23.25" customHeight="1" x14ac:dyDescent="0.2">
      <c r="A137" s="12"/>
      <c r="B137" s="17" t="s">
        <v>227</v>
      </c>
      <c r="C137" s="17"/>
      <c r="D137" s="221"/>
      <c r="E137" s="221">
        <v>6</v>
      </c>
      <c r="F137" s="221">
        <v>8</v>
      </c>
      <c r="G137" s="221">
        <v>6</v>
      </c>
      <c r="H137" s="221"/>
      <c r="I137" s="221"/>
      <c r="J137" s="221"/>
      <c r="K137" s="221"/>
      <c r="L137" s="221">
        <v>9</v>
      </c>
      <c r="M137" s="221">
        <v>3</v>
      </c>
      <c r="N137" s="221">
        <v>0</v>
      </c>
      <c r="O137" s="221"/>
      <c r="P137" s="221"/>
      <c r="Q137" s="221"/>
      <c r="R137" s="221"/>
      <c r="S137" s="221"/>
      <c r="T137" s="221">
        <v>3</v>
      </c>
      <c r="U137" s="221">
        <v>4</v>
      </c>
      <c r="V137" s="221">
        <v>2</v>
      </c>
      <c r="W137" s="221">
        <v>6</v>
      </c>
      <c r="X137" s="221">
        <v>7</v>
      </c>
      <c r="Y137" s="221"/>
      <c r="Z137" s="221"/>
      <c r="AA137" s="221"/>
      <c r="AB137" s="221"/>
      <c r="AC137" s="221"/>
      <c r="AD137" s="221">
        <v>3</v>
      </c>
      <c r="AE137" s="221"/>
      <c r="AF137" s="221"/>
      <c r="AG137" s="218"/>
      <c r="AH137" s="218"/>
      <c r="AI137" s="219"/>
      <c r="AJ137" s="220"/>
      <c r="AK137" s="220"/>
      <c r="AL137" s="221"/>
      <c r="AM137" s="221">
        <v>0</v>
      </c>
      <c r="AN137" s="221">
        <v>7</v>
      </c>
      <c r="AO137" s="221">
        <v>6</v>
      </c>
      <c r="AP137" s="221"/>
      <c r="AQ137" s="221"/>
      <c r="AR137" s="221"/>
      <c r="AS137" s="221"/>
      <c r="AT137" s="221">
        <v>16</v>
      </c>
      <c r="AU137" s="221">
        <v>8</v>
      </c>
      <c r="AV137" s="221">
        <v>1</v>
      </c>
      <c r="AW137" s="221"/>
      <c r="AX137" s="221"/>
      <c r="AY137" s="221"/>
      <c r="AZ137" s="221"/>
      <c r="BA137" s="221"/>
      <c r="BB137" s="221">
        <v>9</v>
      </c>
      <c r="BC137" s="221">
        <v>3</v>
      </c>
      <c r="BD137" s="221">
        <v>9</v>
      </c>
      <c r="BE137" s="221">
        <v>4</v>
      </c>
      <c r="BF137" s="221">
        <v>5</v>
      </c>
      <c r="BG137" s="221"/>
      <c r="BH137" s="221"/>
      <c r="BI137" s="221"/>
      <c r="BJ137" s="221"/>
      <c r="BK137" s="221"/>
      <c r="BL137" s="221">
        <v>0</v>
      </c>
      <c r="BM137" s="89"/>
      <c r="BN137" s="89"/>
      <c r="BO137" s="79"/>
      <c r="BP137" s="79"/>
      <c r="BQ137" s="105"/>
      <c r="BR137" s="121"/>
    </row>
    <row r="138" spans="1:130" s="7" customFormat="1" ht="78.75" customHeight="1" thickBot="1" x14ac:dyDescent="0.25">
      <c r="A138" s="12"/>
      <c r="B138" s="10"/>
      <c r="C138" s="10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83"/>
      <c r="AH138" s="83"/>
      <c r="AI138" s="76"/>
      <c r="AJ138" s="4"/>
      <c r="AK138" s="4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3"/>
      <c r="BN138" s="83"/>
      <c r="BO138" s="76"/>
      <c r="BP138" s="76"/>
      <c r="BQ138" s="101"/>
      <c r="BR138" s="115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</row>
    <row r="139" spans="1:130" ht="20" customHeight="1" thickTop="1" x14ac:dyDescent="0.2"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</row>
    <row r="140" spans="1:130" ht="20" customHeight="1" x14ac:dyDescent="0.2"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</row>
    <row r="141" spans="1:130" ht="20" customHeight="1" x14ac:dyDescent="0.2"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</row>
    <row r="142" spans="1:130" ht="20" customHeight="1" x14ac:dyDescent="0.2"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</row>
    <row r="143" spans="1:130" ht="20" customHeight="1" x14ac:dyDescent="0.2"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</row>
    <row r="144" spans="1:130" ht="20" customHeight="1" x14ac:dyDescent="0.2"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</row>
    <row r="145" spans="38:64" ht="20" customHeight="1" x14ac:dyDescent="0.2"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</row>
    <row r="146" spans="38:64" ht="20" customHeight="1" x14ac:dyDescent="0.2"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</row>
    <row r="147" spans="38:64" ht="20" customHeight="1" x14ac:dyDescent="0.2"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38:64" ht="20" customHeight="1" x14ac:dyDescent="0.2"/>
    <row r="149" spans="38:64" ht="20" customHeight="1" x14ac:dyDescent="0.2"/>
    <row r="150" spans="38:64" ht="20" customHeight="1" x14ac:dyDescent="0.2"/>
    <row r="151" spans="38:64" ht="20" customHeight="1" x14ac:dyDescent="0.2"/>
    <row r="152" spans="38:64" ht="20" customHeight="1" x14ac:dyDescent="0.2"/>
    <row r="153" spans="38:64" ht="20" customHeight="1" x14ac:dyDescent="0.2"/>
    <row r="154" spans="38:64" ht="20" customHeight="1" x14ac:dyDescent="0.2"/>
    <row r="155" spans="38:64" ht="20" customHeight="1" x14ac:dyDescent="0.2"/>
    <row r="156" spans="38:64" ht="20" customHeight="1" x14ac:dyDescent="0.2"/>
    <row r="157" spans="38:64" ht="20" customHeight="1" x14ac:dyDescent="0.2"/>
    <row r="158" spans="38:64" ht="20" customHeight="1" x14ac:dyDescent="0.2"/>
    <row r="159" spans="38:64" ht="20" customHeight="1" x14ac:dyDescent="0.2"/>
    <row r="160" spans="38:64" ht="20" customHeight="1" x14ac:dyDescent="0.2"/>
    <row r="161" ht="20" customHeight="1" x14ac:dyDescent="0.2"/>
    <row r="162" ht="20" customHeight="1" x14ac:dyDescent="0.2"/>
  </sheetData>
  <sheetProtection algorithmName="SHA-512" hashValue="kBJqKUzFgOGAJJH0dbE4ukxti0QkaR1DXjwJbfKWhZZISF7Bl90ZC+3HHuJZfcJLadDfkMMnOeIlojDyun+bQw==" saltValue="/Z86G+3iK0aD2fpxEMzZng==" spinCount="100000" sheet="1" selectLockedCells="1" selectUnlockedCells="1"/>
  <sortState xmlns:xlrd2="http://schemas.microsoft.com/office/spreadsheetml/2017/richdata2" ref="A63:BQ68">
    <sortCondition ref="BQ63:BQ68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EGM-IMC14 &amp; 15 jan.2012</vt:lpstr>
      <vt:lpstr>Blad1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Meike Paridaans | MP Horses</cp:lastModifiedBy>
  <cp:lastPrinted>2013-12-27T20:30:10Z</cp:lastPrinted>
  <dcterms:created xsi:type="dcterms:W3CDTF">2005-02-02T14:54:55Z</dcterms:created>
  <dcterms:modified xsi:type="dcterms:W3CDTF">2023-12-28T14:49:19Z</dcterms:modified>
</cp:coreProperties>
</file>