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D5152D5C-5FA2-EC4D-8824-D5953F945800}" xr6:coauthVersionLast="47" xr6:coauthVersionMax="47" xr10:uidLastSave="{00000000-0000-0000-0000-000000000000}"/>
  <bookViews>
    <workbookView xWindow="0" yWindow="500" windowWidth="21840" windowHeight="1624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Blad1!$A$1:$G$81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" i="1" l="1"/>
  <c r="O41" i="1"/>
  <c r="Q71" i="1"/>
  <c r="H78" i="1" l="1"/>
  <c r="F6" i="1"/>
  <c r="F7" i="1" s="1"/>
  <c r="O6" i="1" l="1"/>
  <c r="O7" i="1"/>
  <c r="O8" i="1" l="1"/>
  <c r="O9" i="1" s="1"/>
  <c r="O10" i="1" s="1"/>
  <c r="O11" i="1" s="1"/>
  <c r="O12" i="1" l="1"/>
  <c r="O13" i="1" l="1"/>
  <c r="P7" i="1" s="1"/>
  <c r="P8" i="1" s="1"/>
  <c r="P9" i="1" s="1"/>
  <c r="P10" i="1" s="1"/>
  <c r="P11" i="1" s="1"/>
  <c r="P12" i="1" s="1"/>
  <c r="F8" i="1"/>
  <c r="F9" i="1" s="1"/>
  <c r="P13" i="1" l="1"/>
  <c r="F10" i="1"/>
  <c r="O16" i="1" l="1"/>
  <c r="O15" i="1"/>
  <c r="O17" i="1" s="1"/>
  <c r="O18" i="1" s="1"/>
  <c r="O19" i="1" s="1"/>
  <c r="O20" i="1" s="1"/>
  <c r="O21" i="1" s="1"/>
  <c r="O22" i="1" s="1"/>
  <c r="P16" i="1" s="1"/>
  <c r="P17" i="1" s="1"/>
  <c r="P18" i="1" s="1"/>
  <c r="P19" i="1" s="1"/>
  <c r="P20" i="1" s="1"/>
  <c r="P21" i="1" s="1"/>
  <c r="P22" i="1" s="1"/>
  <c r="O24" i="1" s="1"/>
  <c r="F11" i="1"/>
  <c r="O25" i="1" l="1"/>
  <c r="O26" i="1" s="1"/>
  <c r="O23" i="1"/>
  <c r="F12" i="1"/>
  <c r="G7" i="1" s="1"/>
  <c r="G8" i="1" s="1"/>
  <c r="O27" i="1" l="1"/>
  <c r="G9" i="1"/>
  <c r="G10" i="1" s="1"/>
  <c r="G11" i="1" s="1"/>
  <c r="G12" i="1" s="1"/>
  <c r="O28" i="1" l="1"/>
  <c r="O29" i="1" s="1"/>
  <c r="P24" i="1" s="1"/>
  <c r="P25" i="1" s="1"/>
  <c r="P26" i="1" s="1"/>
  <c r="F15" i="1"/>
  <c r="F16" i="1" s="1"/>
  <c r="F17" i="1" s="1"/>
  <c r="F14" i="1"/>
  <c r="P27" i="1" l="1"/>
  <c r="F18" i="1"/>
  <c r="F19" i="1" s="1"/>
  <c r="P28" i="1" l="1"/>
  <c r="P29" i="1" s="1"/>
  <c r="O30" i="1" s="1"/>
  <c r="G15" i="1"/>
  <c r="G16" i="1" s="1"/>
  <c r="G17" i="1" s="1"/>
  <c r="O32" i="1" l="1"/>
  <c r="O33" i="1" s="1"/>
  <c r="O34" i="1" s="1"/>
  <c r="O35" i="1" s="1"/>
  <c r="O36" i="1" s="1"/>
  <c r="O37" i="1" s="1"/>
  <c r="O38" i="1" s="1"/>
  <c r="P32" i="1" s="1"/>
  <c r="P33" i="1" s="1"/>
  <c r="P34" i="1" s="1"/>
  <c r="P35" i="1" s="1"/>
  <c r="P36" i="1" s="1"/>
  <c r="P37" i="1" s="1"/>
  <c r="P38" i="1" s="1"/>
  <c r="G18" i="1"/>
  <c r="G19" i="1" s="1"/>
  <c r="O39" i="1" l="1"/>
  <c r="O40" i="1"/>
  <c r="O43" i="1" s="1"/>
  <c r="O44" i="1" s="1"/>
  <c r="O45" i="1" s="1"/>
  <c r="O46" i="1" s="1"/>
  <c r="P40" i="1" s="1"/>
  <c r="P41" i="1" s="1"/>
  <c r="P42" i="1" s="1"/>
  <c r="F21" i="1"/>
  <c r="F22" i="1" s="1"/>
  <c r="F23" i="1" s="1"/>
  <c r="F20" i="1"/>
  <c r="F24" i="1" l="1"/>
  <c r="F25" i="1" s="1"/>
  <c r="G21" i="1" s="1"/>
  <c r="G22" i="1" l="1"/>
  <c r="G23" i="1" s="1"/>
  <c r="G24" i="1" l="1"/>
  <c r="G25" i="1" s="1"/>
  <c r="F27" i="1" l="1"/>
  <c r="F28" i="1" s="1"/>
  <c r="F26" i="1"/>
  <c r="F29" i="1" l="1"/>
  <c r="F30" i="1" s="1"/>
  <c r="F31" i="1" l="1"/>
  <c r="F32" i="1" s="1"/>
  <c r="G27" i="1" s="1"/>
  <c r="G28" i="1" s="1"/>
  <c r="G29" i="1" s="1"/>
  <c r="G30" i="1" s="1"/>
  <c r="G31" i="1" s="1"/>
  <c r="G32" i="1" s="1"/>
  <c r="F33" i="1" l="1"/>
  <c r="F34" i="1"/>
  <c r="F35" i="1" s="1"/>
  <c r="F36" i="1" s="1"/>
  <c r="F37" i="1" s="1"/>
  <c r="F38" i="1" s="1"/>
  <c r="F39" i="1" s="1"/>
  <c r="G34" i="1" s="1"/>
  <c r="G35" i="1" l="1"/>
  <c r="G36" i="1" s="1"/>
  <c r="G37" i="1" s="1"/>
  <c r="G38" i="1" s="1"/>
  <c r="G39" i="1" s="1"/>
  <c r="F41" i="1" l="1"/>
  <c r="F42" i="1" s="1"/>
  <c r="F43" i="1" s="1"/>
  <c r="F44" i="1" s="1"/>
  <c r="F45" i="1" s="1"/>
  <c r="F46" i="1" s="1"/>
  <c r="G41" i="1" s="1"/>
  <c r="G42" i="1" s="1"/>
  <c r="G43" i="1" s="1"/>
  <c r="G44" i="1" s="1"/>
  <c r="G45" i="1" s="1"/>
  <c r="G46" i="1" s="1"/>
  <c r="F40" i="1"/>
  <c r="F48" i="1" l="1"/>
  <c r="F49" i="1" s="1"/>
  <c r="F50" i="1" s="1"/>
  <c r="F51" i="1" s="1"/>
  <c r="F53" i="1" s="1"/>
  <c r="G48" i="1" s="1"/>
  <c r="G49" i="1" s="1"/>
  <c r="G50" i="1" s="1"/>
  <c r="G51" i="1" s="1"/>
  <c r="G53" i="1" s="1"/>
  <c r="F47" i="1"/>
  <c r="F56" i="1" l="1"/>
  <c r="F55" i="1"/>
  <c r="F57" i="1" s="1"/>
  <c r="F58" i="1" s="1"/>
  <c r="F59" i="1" s="1"/>
  <c r="F60" i="1" s="1"/>
  <c r="F61" i="1" s="1"/>
  <c r="G56" i="1" s="1"/>
  <c r="G57" i="1" s="1"/>
  <c r="G58" i="1" s="1"/>
  <c r="G59" i="1" s="1"/>
  <c r="G60" i="1" s="1"/>
  <c r="G61" i="1" s="1"/>
  <c r="F63" i="1" l="1"/>
  <c r="F62" i="1"/>
  <c r="F64" i="1" s="1"/>
  <c r="F65" i="1" s="1"/>
  <c r="F66" i="1" s="1"/>
  <c r="F67" i="1" s="1"/>
  <c r="G63" i="1" s="1"/>
  <c r="G64" i="1" s="1"/>
  <c r="G65" i="1" s="1"/>
  <c r="G66" i="1" s="1"/>
  <c r="G67" i="1" s="1"/>
  <c r="F69" i="1" s="1"/>
  <c r="F70" i="1" s="1"/>
  <c r="F71" i="1" s="1"/>
  <c r="F72" i="1" s="1"/>
  <c r="F73" i="1" s="1"/>
  <c r="F74" i="1" s="1"/>
  <c r="F76" i="1" s="1"/>
  <c r="G70" i="1" s="1"/>
  <c r="G71" i="1" s="1"/>
  <c r="G72" i="1" s="1"/>
  <c r="G73" i="1" s="1"/>
  <c r="P43" i="1"/>
  <c r="P44" i="1" s="1"/>
  <c r="G74" i="1" l="1"/>
  <c r="G76" i="1" s="1"/>
  <c r="P45" i="1"/>
  <c r="P46" i="1" l="1"/>
  <c r="O48" i="1" s="1"/>
  <c r="O49" i="1" s="1"/>
  <c r="O50" i="1" s="1"/>
  <c r="O51" i="1" s="1"/>
  <c r="O52" i="1" s="1"/>
  <c r="O47" i="1" l="1"/>
  <c r="O53" i="1"/>
  <c r="P48" i="1" s="1"/>
  <c r="P49" i="1" s="1"/>
  <c r="P50" i="1" s="1"/>
  <c r="P51" i="1" s="1"/>
  <c r="P52" i="1" s="1"/>
  <c r="P53" i="1" l="1"/>
  <c r="O55" i="1" l="1"/>
  <c r="O56" i="1" s="1"/>
  <c r="O57" i="1" s="1"/>
  <c r="O58" i="1" s="1"/>
  <c r="O59" i="1" s="1"/>
  <c r="O61" i="1" s="1"/>
  <c r="P55" i="1" s="1"/>
  <c r="P56" i="1" s="1"/>
  <c r="O54" i="1"/>
  <c r="P57" i="1" l="1"/>
  <c r="P58" i="1" s="1"/>
  <c r="P59" i="1" s="1"/>
  <c r="P61" i="1" s="1"/>
  <c r="O63" i="1" l="1"/>
  <c r="O64" i="1"/>
  <c r="O65" i="1" s="1"/>
  <c r="O66" i="1" l="1"/>
  <c r="O67" i="1" s="1"/>
  <c r="O68" i="1" s="1"/>
  <c r="O69" i="1" s="1"/>
  <c r="P64" i="1" s="1"/>
  <c r="P65" i="1" l="1"/>
  <c r="P66" i="1" s="1"/>
  <c r="P67" i="1" s="1"/>
  <c r="P68" i="1" s="1"/>
  <c r="P69" i="1" s="1"/>
</calcChain>
</file>

<file path=xl/sharedStrings.xml><?xml version="1.0" encoding="utf-8"?>
<sst xmlns="http://schemas.openxmlformats.org/spreadsheetml/2006/main" count="527" uniqueCount="353">
  <si>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</si>
  <si>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</si>
  <si>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</si>
  <si>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</si>
  <si>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</si>
  <si>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</si>
  <si>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</si>
  <si>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</si>
  <si>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</si>
  <si>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</si>
  <si>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</si>
  <si>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</si>
  <si>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</si>
  <si>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</si>
  <si>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</si>
  <si>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</si>
  <si>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</si>
  <si>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</si>
  <si>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</si>
  <si>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</si>
  <si>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</si>
  <si>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</si>
  <si>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</si>
  <si>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</si>
  <si>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</si>
  <si>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</si>
  <si>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</si>
  <si>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</si>
  <si>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Tielen ( B. )</t>
  </si>
  <si>
    <t>Aanvang wedstrijd</t>
  </si>
  <si>
    <t>Jordy van der Wijst</t>
  </si>
  <si>
    <t>Stephano Mulder</t>
  </si>
  <si>
    <t>Kenny Kanora</t>
  </si>
  <si>
    <t xml:space="preserve">Phantom &amp;Phox </t>
  </si>
  <si>
    <t>Eersel</t>
  </si>
  <si>
    <t>Chantal v. der Wijst</t>
  </si>
  <si>
    <t>Griendtsveen</t>
  </si>
  <si>
    <t>Heesch</t>
  </si>
  <si>
    <t>Giel van der Linden</t>
  </si>
  <si>
    <t>Mierlo</t>
  </si>
  <si>
    <t>Wim van Rooij</t>
  </si>
  <si>
    <t>Bergeijk</t>
  </si>
  <si>
    <t>Appie de Greef</t>
  </si>
  <si>
    <t>Piet van de Brand</t>
  </si>
  <si>
    <t>Nispen</t>
  </si>
  <si>
    <t>Patrick Engelen</t>
  </si>
  <si>
    <t>Lierop</t>
  </si>
  <si>
    <t>Darlet &amp; Dasper</t>
  </si>
  <si>
    <t>Apollo &amp;Jupiter &amp;</t>
  </si>
  <si>
    <t>Rebbel &amp; Rocky</t>
  </si>
  <si>
    <t>Jan van Tien</t>
  </si>
  <si>
    <t>Corke &amp; Jantje</t>
  </si>
  <si>
    <t>Dennis Rijntjes</t>
  </si>
  <si>
    <t>Aarle Rixtel</t>
  </si>
  <si>
    <t>Camus &amp; Romeo</t>
  </si>
  <si>
    <t>Marel Coolen</t>
  </si>
  <si>
    <t>Hans Hoens</t>
  </si>
  <si>
    <t>Borkel &amp; Schaft</t>
  </si>
  <si>
    <t>Kees Vorstenbosch</t>
  </si>
  <si>
    <t>Veldhoven</t>
  </si>
  <si>
    <t>Niels Vermeulen</t>
  </si>
  <si>
    <t>Lars Verstegen</t>
  </si>
  <si>
    <t>Melick</t>
  </si>
  <si>
    <t>Angie</t>
  </si>
  <si>
    <t>Ger Verstegen</t>
  </si>
  <si>
    <t>Roermond</t>
  </si>
  <si>
    <t>Calypso</t>
  </si>
  <si>
    <t>Menteam Aquatest.nl</t>
  </si>
  <si>
    <t>Kill</t>
  </si>
  <si>
    <t>Reusel</t>
  </si>
  <si>
    <t>Marc Hanssen</t>
  </si>
  <si>
    <t>Venray</t>
  </si>
  <si>
    <t>Orento</t>
  </si>
  <si>
    <t>Dries Vissers</t>
  </si>
  <si>
    <t>Arendonk ( B. )</t>
  </si>
  <si>
    <t>Ruben v.d. Landweg</t>
  </si>
  <si>
    <t>Karel Geentjens</t>
  </si>
  <si>
    <t>Vlimmeren ( B. )</t>
  </si>
  <si>
    <t>Meijel</t>
  </si>
  <si>
    <t>Romy</t>
  </si>
  <si>
    <t>Honetta &amp; Kalypso</t>
  </si>
  <si>
    <t>Jasper &amp; Vincent</t>
  </si>
  <si>
    <t>Hans Verhoeven</t>
  </si>
  <si>
    <t>Valkensward</t>
  </si>
  <si>
    <t>Inova</t>
  </si>
  <si>
    <t>Tinus van Kuyk</t>
  </si>
  <si>
    <t>Leo van de Burgt</t>
  </si>
  <si>
    <t>Elco &amp; Gabor</t>
  </si>
  <si>
    <t>222.</t>
  </si>
  <si>
    <t>444.</t>
  </si>
  <si>
    <t>Johan van Hooydonk</t>
  </si>
  <si>
    <t>Bavel</t>
  </si>
  <si>
    <t>Fragnes &amp; Lymora</t>
  </si>
  <si>
    <t>1PA</t>
  </si>
  <si>
    <t>122.</t>
  </si>
  <si>
    <t>133.</t>
  </si>
  <si>
    <t>1.</t>
  </si>
  <si>
    <t>1PO</t>
  </si>
  <si>
    <t>Gilze</t>
  </si>
  <si>
    <t>Spetter</t>
  </si>
  <si>
    <t>2PO</t>
  </si>
  <si>
    <t>Prince</t>
  </si>
  <si>
    <t>155.</t>
  </si>
  <si>
    <t>Maarten Krom</t>
  </si>
  <si>
    <t>Iashya</t>
  </si>
  <si>
    <t>Moniek Classens</t>
  </si>
  <si>
    <t>Dorado</t>
  </si>
  <si>
    <t>Jur Bayens</t>
  </si>
  <si>
    <t>Duizel</t>
  </si>
  <si>
    <t>Sem</t>
  </si>
  <si>
    <t>Dirk Bastiaans</t>
  </si>
  <si>
    <t>Boyke</t>
  </si>
  <si>
    <t>Deurne</t>
  </si>
  <si>
    <t>Inez Oeyen</t>
  </si>
  <si>
    <t>Peer ( B. )</t>
  </si>
  <si>
    <t>Casper</t>
  </si>
  <si>
    <t>Perry Hendriks</t>
  </si>
  <si>
    <t>Gastel</t>
  </si>
  <si>
    <t>Niek</t>
  </si>
  <si>
    <t>Eric Eijpelaer</t>
  </si>
  <si>
    <t>Prinsenbeek</t>
  </si>
  <si>
    <t xml:space="preserve">Rumble / Strana </t>
  </si>
  <si>
    <t>Eddie 97</t>
  </si>
  <si>
    <t>Dana Oeyen</t>
  </si>
  <si>
    <t>Danny Mariën</t>
  </si>
  <si>
    <t>Berckem ( B. )</t>
  </si>
  <si>
    <t>Nikita</t>
  </si>
  <si>
    <t>177.</t>
  </si>
  <si>
    <t>188.</t>
  </si>
  <si>
    <t>211.</t>
  </si>
  <si>
    <t>2.</t>
  </si>
  <si>
    <t>Dirk Vanhees</t>
  </si>
  <si>
    <t>Wellen ( B. )</t>
  </si>
  <si>
    <t>Melbourne</t>
  </si>
  <si>
    <t>2PA</t>
  </si>
  <si>
    <t>Salsido &amp; Sandro</t>
  </si>
  <si>
    <t>233.</t>
  </si>
  <si>
    <t>Jan Heijnen</t>
  </si>
  <si>
    <t>Art &amp; Zipke</t>
  </si>
  <si>
    <t>Harrie Verstappen</t>
  </si>
  <si>
    <t>Hanna &amp; Indiaan</t>
  </si>
  <si>
    <t>Joeri van Hulle</t>
  </si>
  <si>
    <t>Zwevezele ( B. )</t>
  </si>
  <si>
    <t>Michiel van Hulle</t>
  </si>
  <si>
    <t>Vlekkie &amp; Zilver</t>
  </si>
  <si>
    <t>Nestor - Rose  &amp; Zazou</t>
  </si>
  <si>
    <t>Fire &amp; Valentino</t>
  </si>
  <si>
    <t>Imka</t>
  </si>
  <si>
    <t>244.</t>
  </si>
  <si>
    <t>255.</t>
  </si>
  <si>
    <t>Ronny Kanora</t>
  </si>
  <si>
    <t>266.</t>
  </si>
  <si>
    <t>Valerie Kerckhofs</t>
  </si>
  <si>
    <t>Nijlen ( B. )</t>
  </si>
  <si>
    <t>Rambo &amp; Rocky</t>
  </si>
  <si>
    <t>Sam van Riet</t>
  </si>
  <si>
    <t>Guapo &amp; Rambo</t>
  </si>
  <si>
    <t>277.</t>
  </si>
  <si>
    <t>288.</t>
  </si>
  <si>
    <t>Hans van Meer</t>
  </si>
  <si>
    <t>Riel</t>
  </si>
  <si>
    <t>Fabian &amp; Tommie</t>
  </si>
  <si>
    <t>Tessa in 't Groen</t>
  </si>
  <si>
    <t>Dongen</t>
  </si>
  <si>
    <t>Casper &amp; Chucky</t>
  </si>
  <si>
    <t>Erik Verloo</t>
  </si>
  <si>
    <t>Simmy &amp; Tonnie</t>
  </si>
  <si>
    <t>Johan Beliën</t>
  </si>
  <si>
    <t>Hamont  ( B. )</t>
  </si>
  <si>
    <t>Annie &amp; Dirk &amp;</t>
  </si>
  <si>
    <t>Mick &amp; Teun</t>
  </si>
  <si>
    <t>64.</t>
  </si>
  <si>
    <t>Bernd Wouters</t>
  </si>
  <si>
    <t>Berendrecht ( B. )</t>
  </si>
  <si>
    <t>Blade &amp; Janneke</t>
  </si>
  <si>
    <t>Leandro &amp; Teuntje</t>
  </si>
  <si>
    <t>Rudy van Bylen</t>
  </si>
  <si>
    <t>Geel ( B. )</t>
  </si>
  <si>
    <t>Horace &amp; Tia</t>
  </si>
  <si>
    <t>Poppel ( B. )</t>
  </si>
  <si>
    <t>Killian &amp; Louis</t>
  </si>
  <si>
    <t>299.</t>
  </si>
  <si>
    <t>311.</t>
  </si>
  <si>
    <t>Extreem &amp; Ibaro</t>
  </si>
  <si>
    <t>Sam Couwenberg</t>
  </si>
  <si>
    <t>Veulen</t>
  </si>
  <si>
    <t>Greeskamp Cobus &amp;</t>
  </si>
  <si>
    <t>322.</t>
  </si>
  <si>
    <t>4PO</t>
  </si>
  <si>
    <t>Guido Geutjens</t>
  </si>
  <si>
    <t>Jeugd</t>
  </si>
  <si>
    <t>Ilse Looijmans</t>
  </si>
  <si>
    <t>Lommel ( B. )</t>
  </si>
  <si>
    <t>Kaya Martinus</t>
  </si>
  <si>
    <t xml:space="preserve">Binky </t>
  </si>
  <si>
    <t>Ares &amp; Jupiter</t>
  </si>
  <si>
    <t>Cléo van Dorp</t>
  </si>
  <si>
    <t>Menteam Willems</t>
  </si>
  <si>
    <t>Katrien &amp; Liesje</t>
  </si>
  <si>
    <t>4PA</t>
  </si>
  <si>
    <t>Pelt ( B. )</t>
  </si>
  <si>
    <t>Amske &amp; Apollo &amp;</t>
  </si>
  <si>
    <t>Jacco</t>
  </si>
  <si>
    <t xml:space="preserve">Parcours verkennen +/- 10 min. </t>
  </si>
  <si>
    <r>
      <t xml:space="preserve">   Startlijst:     </t>
    </r>
    <r>
      <rPr>
        <b/>
        <sz val="16"/>
        <color rgb="FFC00000"/>
        <rFont val="Calibri"/>
        <family val="2"/>
        <scheme val="minor"/>
      </rPr>
      <t>E.G.M. -- IMC  2023 / 2024</t>
    </r>
    <r>
      <rPr>
        <b/>
        <sz val="14"/>
        <rFont val="Calibri"/>
        <family val="2"/>
        <scheme val="minor"/>
      </rPr>
      <t xml:space="preserve">            Zondag 24 december 2023.</t>
    </r>
  </si>
  <si>
    <r>
      <t xml:space="preserve">   Startlijst:     </t>
    </r>
    <r>
      <rPr>
        <b/>
        <sz val="16"/>
        <color rgb="FFC00000"/>
        <rFont val="Calibri"/>
        <family val="2"/>
        <scheme val="minor"/>
      </rPr>
      <t>E.G.M. -- IMC  2023 / 2024</t>
    </r>
    <r>
      <rPr>
        <b/>
        <sz val="14"/>
        <rFont val="Calibri"/>
        <family val="2"/>
        <scheme val="minor"/>
      </rPr>
      <t xml:space="preserve">            Dinsdag 26 december 2023.</t>
    </r>
  </si>
  <si>
    <t>Liempde</t>
  </si>
  <si>
    <t>Phantom TS</t>
  </si>
  <si>
    <t>Linda Smits</t>
  </si>
  <si>
    <t>Johan van Zeeland</t>
  </si>
  <si>
    <t>Birgit Martens</t>
  </si>
  <si>
    <t>Milheeze</t>
  </si>
  <si>
    <t>Rijsbergen</t>
  </si>
  <si>
    <t>Cor Jochems</t>
  </si>
  <si>
    <t>Frank van der Doelen</t>
  </si>
  <si>
    <t>Iverno &amp; Mary</t>
  </si>
  <si>
    <t>Nuland</t>
  </si>
  <si>
    <t>magnus</t>
  </si>
  <si>
    <t>Ingeborg Boers</t>
  </si>
  <si>
    <t>Schijf</t>
  </si>
  <si>
    <t>Brent Janssen</t>
  </si>
  <si>
    <t>Swolgen</t>
  </si>
  <si>
    <t>Power Boy</t>
  </si>
  <si>
    <t>Schijndel</t>
  </si>
  <si>
    <t>Flash</t>
  </si>
  <si>
    <t>Piet Peepers</t>
  </si>
  <si>
    <t>Keldonk</t>
  </si>
  <si>
    <t>Hudine</t>
  </si>
  <si>
    <t>Jonas GSM</t>
  </si>
  <si>
    <t>Annemarie Kuenen</t>
  </si>
  <si>
    <t>Wagenberg</t>
  </si>
  <si>
    <t>Hanneke &amp; Janneke</t>
  </si>
  <si>
    <t>Jan van Riel</t>
  </si>
  <si>
    <t>Terheijden</t>
  </si>
  <si>
    <t>Baukje</t>
  </si>
  <si>
    <t>Umberto van Gool</t>
  </si>
  <si>
    <t>Dorst</t>
  </si>
  <si>
    <t>Oijens James &amp; Samira</t>
  </si>
  <si>
    <t xml:space="preserve">Britt Luycks </t>
  </si>
  <si>
    <t>Avino &amp; Pien &amp;</t>
  </si>
  <si>
    <t>Rosy &amp; Spikey</t>
  </si>
  <si>
    <t>Naugty Girl</t>
  </si>
  <si>
    <t>Furon</t>
  </si>
  <si>
    <t>Frank Vissers</t>
  </si>
  <si>
    <t>Rucphen</t>
  </si>
  <si>
    <t>Paledo</t>
  </si>
  <si>
    <t xml:space="preserve">Jan Snellen </t>
  </si>
  <si>
    <t>Leende</t>
  </si>
  <si>
    <t>Hummer</t>
  </si>
  <si>
    <t>Jos Gerlings</t>
  </si>
  <si>
    <t>Someren</t>
  </si>
  <si>
    <t>Saartje</t>
  </si>
  <si>
    <t>Martien Winters</t>
  </si>
  <si>
    <t>Soerendonk</t>
  </si>
  <si>
    <t xml:space="preserve">Mark v.d. Wildenberg </t>
  </si>
  <si>
    <t>Mylo</t>
  </si>
  <si>
    <t>Sap</t>
  </si>
  <si>
    <t>Purcy</t>
  </si>
  <si>
    <t>Frans Coolen</t>
  </si>
  <si>
    <t>Fleur Vorstenbosch</t>
  </si>
  <si>
    <t>Dianthe</t>
  </si>
  <si>
    <t>Viller Eline</t>
  </si>
  <si>
    <t>Anne Zaayer</t>
  </si>
  <si>
    <t>Waddenoyen</t>
  </si>
  <si>
    <t>Atje &amp; Nelleke</t>
  </si>
  <si>
    <t>Coco  &amp; Eduard</t>
  </si>
  <si>
    <t>Macho</t>
  </si>
  <si>
    <t>Coco  &amp; Prince</t>
  </si>
  <si>
    <t>Nijmegen</t>
  </si>
  <si>
    <t>Calypso &amp; Maks</t>
  </si>
  <si>
    <t>Piet Groenen</t>
  </si>
  <si>
    <t xml:space="preserve">Lommel ( B. ) </t>
  </si>
  <si>
    <t xml:space="preserve">Joyce &amp; Neapolitano </t>
  </si>
  <si>
    <t>Angeline Steijvers</t>
  </si>
  <si>
    <t>Panningen</t>
  </si>
  <si>
    <t>Dreamer &amp; Hazy</t>
  </si>
  <si>
    <t>Chantal van Dommelen</t>
  </si>
  <si>
    <t xml:space="preserve">Ravels ( B. ) </t>
  </si>
  <si>
    <t>Stip</t>
  </si>
  <si>
    <t>Chayton Huskens</t>
  </si>
  <si>
    <t>Cendy</t>
  </si>
  <si>
    <t>Hamito</t>
  </si>
  <si>
    <t>Sophie Coolen</t>
  </si>
  <si>
    <t>Baexem</t>
  </si>
  <si>
    <t>Eric Steijvers</t>
  </si>
  <si>
    <t>Fabian</t>
  </si>
  <si>
    <t>Geldrop</t>
  </si>
  <si>
    <t>Joë</t>
  </si>
  <si>
    <t>Herten/Roermond</t>
  </si>
  <si>
    <t>Jack Lamers</t>
  </si>
  <si>
    <t>Suus</t>
  </si>
  <si>
    <t xml:space="preserve">Hamont-Achel ( B. ) </t>
  </si>
  <si>
    <t>Isa</t>
  </si>
  <si>
    <t>Nebus Rowan</t>
  </si>
  <si>
    <t>Chelsea v. Dijk MenT. BTR.</t>
  </si>
  <si>
    <t>Menteam van Dijk</t>
  </si>
  <si>
    <t>Mr. Simon Riley</t>
  </si>
  <si>
    <t>Robbe Berens</t>
  </si>
  <si>
    <t>11.</t>
  </si>
  <si>
    <t>St. Katelijne-Waver</t>
  </si>
  <si>
    <t>Vasco</t>
  </si>
  <si>
    <t>Semmy Boy</t>
  </si>
  <si>
    <t>Moskova Mount &amp;</t>
  </si>
  <si>
    <t>Theo Raaijmakers</t>
  </si>
  <si>
    <t>Berlicum</t>
  </si>
  <si>
    <t>Tess</t>
  </si>
  <si>
    <t>Demi Timmers</t>
  </si>
  <si>
    <t>Parcours verkennen +/- 15 min.  &amp; PAUZE</t>
  </si>
  <si>
    <t>123.</t>
  </si>
  <si>
    <t>456.</t>
  </si>
  <si>
    <t>4321.</t>
  </si>
  <si>
    <t>Yvette van Amelsvoort</t>
  </si>
  <si>
    <t>Narnia</t>
  </si>
  <si>
    <t>Rodi</t>
  </si>
  <si>
    <t>Kim Zuidema</t>
  </si>
  <si>
    <t>Angeline Zuidema</t>
  </si>
  <si>
    <t>Wicked Braveheart</t>
  </si>
  <si>
    <t>Frisia Sand Gold</t>
  </si>
  <si>
    <t>Boxtel</t>
  </si>
  <si>
    <t>Frans Marijnissen</t>
  </si>
  <si>
    <t>Charissa de Ridder</t>
  </si>
  <si>
    <t>Marcel Marijnissen</t>
  </si>
  <si>
    <t>Lonneke van de Eijnden</t>
  </si>
  <si>
    <t>Zundert</t>
  </si>
  <si>
    <t>Dex &amp; Duco</t>
  </si>
  <si>
    <t>Vivian</t>
  </si>
  <si>
    <t>Laros &amp; Suzan</t>
  </si>
  <si>
    <t>Evi &amp; Kaya</t>
  </si>
  <si>
    <t xml:space="preserve"> </t>
  </si>
  <si>
    <t>Charlie &amp; Zilver</t>
  </si>
  <si>
    <t>POtan</t>
  </si>
  <si>
    <t>Devil &amp; Fabian</t>
  </si>
  <si>
    <t>3.</t>
  </si>
  <si>
    <t>Fire &amp; Joker</t>
  </si>
  <si>
    <t>Jonas Corten</t>
  </si>
  <si>
    <t>Bekkevoort ( B. )</t>
  </si>
  <si>
    <t>Black Devil &amp; Brento</t>
  </si>
  <si>
    <t>DayDreamer &amp; Hero</t>
  </si>
  <si>
    <t>Maaike Lafeber</t>
  </si>
  <si>
    <t>Bernie Damen</t>
  </si>
  <si>
    <t>Oosterhout</t>
  </si>
  <si>
    <t>Sandy</t>
  </si>
  <si>
    <t>Kevin Swennen</t>
  </si>
  <si>
    <t>Bocholt ( B. )</t>
  </si>
  <si>
    <t>543.</t>
  </si>
  <si>
    <t>Mona</t>
  </si>
  <si>
    <t>Katia Denis</t>
  </si>
  <si>
    <t xml:space="preserve">Britney </t>
  </si>
  <si>
    <t>65.</t>
  </si>
  <si>
    <t>Parcours verkennen +/- 20 min.  &amp; PAUZE &amp; slepen</t>
  </si>
  <si>
    <t>Elvizz</t>
  </si>
  <si>
    <t>Jianita ( Jannie )</t>
  </si>
  <si>
    <t>Oirschot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</si>
</sst>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2" fillId="0" borderId="0"/>
    <xf numFmtId="0" fontId="5" fillId="0" borderId="0" applyNumberFormat="0" applyFont="0" applyFill="0" applyBorder="0" applyAlignment="0" applyProtection="0"/>
  </cellStyleXfs>
  <cellXfs count="30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8" fillId="0" borderId="0" xfId="0" applyFont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8" fillId="2" borderId="11" xfId="0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30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9" fillId="0" borderId="4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164" fontId="8" fillId="0" borderId="22" xfId="0" applyNumberFormat="1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8" fillId="2" borderId="31" xfId="0" applyFont="1" applyFill="1" applyBorder="1" applyAlignment="1">
      <alignment horizontal="right" vertical="center"/>
    </xf>
    <xf numFmtId="49" fontId="9" fillId="0" borderId="25" xfId="0" applyNumberFormat="1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64" fontId="8" fillId="3" borderId="36" xfId="0" applyNumberFormat="1" applyFont="1" applyFill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3" borderId="32" xfId="0" applyNumberFormat="1" applyFont="1" applyFill="1" applyBorder="1" applyAlignment="1">
      <alignment horizontal="center" vertical="center"/>
    </xf>
    <xf numFmtId="164" fontId="8" fillId="3" borderId="33" xfId="0" applyNumberFormat="1" applyFont="1" applyFill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10" fillId="2" borderId="31" xfId="0" applyFont="1" applyFill="1" applyBorder="1" applyAlignment="1">
      <alignment horizontal="right" vertical="center"/>
    </xf>
    <xf numFmtId="49" fontId="11" fillId="0" borderId="25" xfId="0" applyNumberFormat="1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8" fillId="3" borderId="35" xfId="0" applyNumberFormat="1" applyFont="1" applyFill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right" vertical="center"/>
    </xf>
    <xf numFmtId="164" fontId="8" fillId="0" borderId="38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10" fillId="0" borderId="23" xfId="0" applyFont="1" applyBorder="1" applyAlignment="1">
      <alignment horizontal="right" vertical="center"/>
    </xf>
    <xf numFmtId="0" fontId="8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164" fontId="8" fillId="2" borderId="14" xfId="0" applyNumberFormat="1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vertical="center"/>
    </xf>
    <xf numFmtId="164" fontId="8" fillId="2" borderId="3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center" vertical="center"/>
    </xf>
    <xf numFmtId="49" fontId="11" fillId="2" borderId="25" xfId="0" applyNumberFormat="1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164" fontId="8" fillId="0" borderId="48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0" xfId="0" applyFont="1" applyBorder="1" applyAlignment="1">
      <alignment horizontal="right" vertical="center"/>
    </xf>
    <xf numFmtId="0" fontId="19" fillId="0" borderId="7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5" borderId="10" xfId="0" applyFont="1" applyFill="1" applyBorder="1" applyAlignment="1">
      <alignment horizontal="right" vertical="center"/>
    </xf>
    <xf numFmtId="0" fontId="19" fillId="5" borderId="49" xfId="0" applyFont="1" applyFill="1" applyBorder="1" applyAlignment="1">
      <alignment horizontal="left" vertical="center"/>
    </xf>
    <xf numFmtId="0" fontId="19" fillId="0" borderId="49" xfId="0" applyFont="1" applyBorder="1" applyAlignment="1">
      <alignment horizontal="center" vertical="center"/>
    </xf>
    <xf numFmtId="0" fontId="19" fillId="0" borderId="44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8" fillId="2" borderId="21" xfId="0" applyFont="1" applyFill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50" xfId="0" applyFont="1" applyBorder="1"/>
    <xf numFmtId="0" fontId="8" fillId="0" borderId="20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0" fillId="2" borderId="24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right" vertical="top"/>
    </xf>
    <xf numFmtId="0" fontId="8" fillId="2" borderId="19" xfId="0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9" fillId="0" borderId="10" xfId="0" applyFont="1" applyBorder="1"/>
    <xf numFmtId="0" fontId="19" fillId="0" borderId="7" xfId="0" applyFont="1" applyBorder="1"/>
    <xf numFmtId="0" fontId="19" fillId="0" borderId="7" xfId="0" applyFont="1" applyBorder="1" applyAlignment="1">
      <alignment horizontal="center"/>
    </xf>
    <xf numFmtId="0" fontId="19" fillId="0" borderId="20" xfId="0" applyFont="1" applyBorder="1"/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left" vertical="top"/>
    </xf>
    <xf numFmtId="0" fontId="8" fillId="0" borderId="5" xfId="0" applyFont="1" applyBorder="1" applyAlignment="1">
      <alignment vertical="center"/>
    </xf>
    <xf numFmtId="0" fontId="8" fillId="2" borderId="56" xfId="0" applyFont="1" applyFill="1" applyBorder="1" applyAlignment="1">
      <alignment horizontal="right" vertical="center"/>
    </xf>
    <xf numFmtId="0" fontId="8" fillId="0" borderId="49" xfId="0" applyFont="1" applyBorder="1" applyAlignment="1">
      <alignment horizontal="left" vertical="center"/>
    </xf>
    <xf numFmtId="0" fontId="15" fillId="4" borderId="5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21" fillId="6" borderId="25" xfId="0" applyNumberFormat="1" applyFont="1" applyFill="1" applyBorder="1" applyAlignment="1">
      <alignment horizontal="left" vertical="center"/>
    </xf>
    <xf numFmtId="0" fontId="21" fillId="6" borderId="25" xfId="0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3" fillId="0" borderId="13" xfId="0" applyFont="1" applyBorder="1"/>
    <xf numFmtId="0" fontId="13" fillId="0" borderId="57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164" fontId="8" fillId="0" borderId="60" xfId="0" applyNumberFormat="1" applyFont="1" applyBorder="1" applyAlignment="1">
      <alignment horizontal="center" vertical="center"/>
    </xf>
    <xf numFmtId="164" fontId="8" fillId="0" borderId="6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2" fillId="2" borderId="11" xfId="0" applyFont="1" applyFill="1" applyBorder="1"/>
    <xf numFmtId="0" fontId="12" fillId="2" borderId="1" xfId="0" applyFont="1" applyFill="1" applyBorder="1"/>
    <xf numFmtId="0" fontId="12" fillId="0" borderId="1" xfId="0" applyFont="1" applyBorder="1"/>
    <xf numFmtId="0" fontId="12" fillId="0" borderId="19" xfId="0" applyFont="1" applyBorder="1"/>
    <xf numFmtId="0" fontId="12" fillId="2" borderId="1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3" fillId="2" borderId="10" xfId="0" applyFont="1" applyFill="1" applyBorder="1" applyAlignment="1">
      <alignment horizontal="right" vertical="top"/>
    </xf>
    <xf numFmtId="0" fontId="23" fillId="2" borderId="1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2" borderId="2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0" fontId="23" fillId="0" borderId="43" xfId="0" applyFont="1" applyBorder="1" applyAlignment="1">
      <alignment horizontal="left" vertical="top"/>
    </xf>
    <xf numFmtId="0" fontId="23" fillId="2" borderId="12" xfId="0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2" borderId="3" xfId="0" applyFont="1" applyFill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23" fillId="0" borderId="43" xfId="0" applyFont="1" applyBorder="1" applyAlignment="1">
      <alignment horizontal="left" vertical="center"/>
    </xf>
    <xf numFmtId="0" fontId="12" fillId="2" borderId="10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3" fillId="0" borderId="11" xfId="0" applyFont="1" applyBorder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12" fillId="0" borderId="11" xfId="0" applyFont="1" applyBorder="1"/>
    <xf numFmtId="0" fontId="12" fillId="0" borderId="1" xfId="0" applyFont="1" applyBorder="1" applyAlignment="1">
      <alignment horizontal="center"/>
    </xf>
    <xf numFmtId="0" fontId="8" fillId="3" borderId="23" xfId="0" applyFont="1" applyFill="1" applyBorder="1" applyAlignment="1">
      <alignment horizontal="right" vertical="center"/>
    </xf>
    <xf numFmtId="0" fontId="9" fillId="3" borderId="24" xfId="0" applyFont="1" applyFill="1" applyBorder="1" applyAlignment="1">
      <alignment vertical="center"/>
    </xf>
    <xf numFmtId="0" fontId="8" fillId="3" borderId="25" xfId="0" applyFont="1" applyFill="1" applyBorder="1" applyAlignment="1">
      <alignment vertical="center"/>
    </xf>
    <xf numFmtId="0" fontId="8" fillId="3" borderId="45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0" xfId="0" applyFont="1"/>
    <xf numFmtId="0" fontId="12" fillId="0" borderId="3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/>
    <xf numFmtId="164" fontId="8" fillId="0" borderId="35" xfId="0" applyNumberFormat="1" applyFont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horizontal="center" vertical="center"/>
    </xf>
    <xf numFmtId="164" fontId="8" fillId="2" borderId="62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164" fontId="8" fillId="2" borderId="63" xfId="0" applyNumberFormat="1" applyFont="1" applyFill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/>
    </xf>
    <xf numFmtId="49" fontId="21" fillId="2" borderId="25" xfId="0" applyNumberFormat="1" applyFont="1" applyFill="1" applyBorder="1" applyAlignment="1">
      <alignment horizontal="left" vertical="center"/>
    </xf>
    <xf numFmtId="0" fontId="21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left" vertical="center"/>
    </xf>
    <xf numFmtId="164" fontId="8" fillId="3" borderId="64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2" borderId="0" xfId="0" applyFont="1" applyFill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2" borderId="0" xfId="0" applyFont="1" applyFill="1" applyAlignment="1">
      <alignment horizontal="right" vertical="top"/>
    </xf>
    <xf numFmtId="0" fontId="8" fillId="2" borderId="43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19" fillId="0" borderId="1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0" fillId="2" borderId="23" xfId="0" applyFont="1" applyFill="1" applyBorder="1" applyAlignment="1">
      <alignment horizontal="right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64" fontId="8" fillId="2" borderId="39" xfId="0" applyNumberFormat="1" applyFont="1" applyFill="1" applyBorder="1" applyAlignment="1">
      <alignment horizontal="center" vertical="center"/>
    </xf>
    <xf numFmtId="164" fontId="8" fillId="2" borderId="60" xfId="0" applyNumberFormat="1" applyFont="1" applyFill="1" applyBorder="1" applyAlignment="1">
      <alignment horizontal="center" vertical="center"/>
    </xf>
    <xf numFmtId="164" fontId="8" fillId="2" borderId="61" xfId="0" applyNumberFormat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right" vertical="center"/>
    </xf>
    <xf numFmtId="0" fontId="8" fillId="2" borderId="66" xfId="0" applyFont="1" applyFill="1" applyBorder="1" applyAlignment="1">
      <alignment horizontal="left" vertical="center"/>
    </xf>
    <xf numFmtId="0" fontId="8" fillId="0" borderId="66" xfId="0" applyFont="1" applyBorder="1" applyAlignment="1">
      <alignment horizontal="center" vertical="center"/>
    </xf>
    <xf numFmtId="0" fontId="8" fillId="0" borderId="66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16" fillId="2" borderId="24" xfId="0" applyFont="1" applyFill="1" applyBorder="1" applyAlignment="1">
      <alignment vertical="center"/>
    </xf>
    <xf numFmtId="0" fontId="15" fillId="2" borderId="55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right" vertical="center"/>
    </xf>
    <xf numFmtId="0" fontId="16" fillId="4" borderId="54" xfId="0" applyFont="1" applyFill="1" applyBorder="1" applyAlignment="1">
      <alignment vertical="center"/>
    </xf>
    <xf numFmtId="0" fontId="16" fillId="4" borderId="54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right" vertical="center"/>
    </xf>
    <xf numFmtId="0" fontId="16" fillId="4" borderId="7" xfId="0" applyFont="1" applyFill="1" applyBorder="1" applyAlignment="1">
      <alignment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left" vertical="center"/>
    </xf>
    <xf numFmtId="0" fontId="16" fillId="4" borderId="20" xfId="0" applyFont="1" applyFill="1" applyBorder="1" applyAlignment="1">
      <alignment horizontal="left" vertical="center"/>
    </xf>
    <xf numFmtId="0" fontId="16" fillId="4" borderId="68" xfId="0" applyFont="1" applyFill="1" applyBorder="1" applyAlignment="1">
      <alignment vertical="center"/>
    </xf>
    <xf numFmtId="164" fontId="8" fillId="0" borderId="62" xfId="0" applyNumberFormat="1" applyFont="1" applyBorder="1" applyAlignment="1">
      <alignment horizontal="center" vertical="center"/>
    </xf>
    <xf numFmtId="0" fontId="16" fillId="4" borderId="11" xfId="0" applyFont="1" applyFill="1" applyBorder="1" applyAlignment="1">
      <alignment horizontal="right" vertical="center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0" fontId="16" fillId="4" borderId="10" xfId="0" applyFont="1" applyFill="1" applyBorder="1" applyAlignment="1">
      <alignment horizontal="right" vertical="top"/>
    </xf>
    <xf numFmtId="0" fontId="16" fillId="4" borderId="7" xfId="0" applyFont="1" applyFill="1" applyBorder="1" applyAlignment="1">
      <alignment horizontal="left" vertical="top"/>
    </xf>
    <xf numFmtId="0" fontId="16" fillId="4" borderId="7" xfId="0" applyFont="1" applyFill="1" applyBorder="1" applyAlignment="1">
      <alignment horizontal="center" vertical="top"/>
    </xf>
    <xf numFmtId="0" fontId="16" fillId="4" borderId="20" xfId="0" applyFont="1" applyFill="1" applyBorder="1" applyAlignment="1">
      <alignment horizontal="left" vertical="top"/>
    </xf>
    <xf numFmtId="0" fontId="8" fillId="0" borderId="44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164" fontId="8" fillId="3" borderId="6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19" fillId="2" borderId="11" xfId="0" applyFont="1" applyFill="1" applyBorder="1" applyAlignment="1">
      <alignment horizontal="right" vertical="center"/>
    </xf>
    <xf numFmtId="0" fontId="23" fillId="0" borderId="19" xfId="0" applyFont="1" applyBorder="1" applyAlignment="1">
      <alignment horizontal="left" vertical="top"/>
    </xf>
    <xf numFmtId="0" fontId="24" fillId="0" borderId="0" xfId="0" applyFont="1"/>
    <xf numFmtId="0" fontId="25" fillId="0" borderId="0" xfId="0" applyFont="1"/>
    <xf numFmtId="0" fontId="19" fillId="5" borderId="51" xfId="0" applyFont="1" applyFill="1" applyBorder="1" applyAlignment="1">
      <alignment horizontal="right" vertical="center"/>
    </xf>
    <xf numFmtId="0" fontId="19" fillId="5" borderId="52" xfId="0" applyFont="1" applyFill="1" applyBorder="1" applyAlignment="1">
      <alignment horizontal="left" vertical="center"/>
    </xf>
    <xf numFmtId="0" fontId="8" fillId="0" borderId="52" xfId="0" applyFont="1" applyBorder="1" applyAlignment="1">
      <alignment horizontal="center" vertical="center"/>
    </xf>
    <xf numFmtId="0" fontId="19" fillId="0" borderId="52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0" fontId="3" fillId="0" borderId="60" xfId="0" applyFont="1" applyBorder="1"/>
    <xf numFmtId="0" fontId="3" fillId="0" borderId="61" xfId="0" applyFont="1" applyBorder="1"/>
    <xf numFmtId="0" fontId="12" fillId="2" borderId="11" xfId="0" applyFont="1" applyFill="1" applyBorder="1" applyAlignment="1">
      <alignment horizontal="right"/>
    </xf>
    <xf numFmtId="0" fontId="8" fillId="0" borderId="51" xfId="0" applyFont="1" applyBorder="1" applyAlignment="1">
      <alignment horizontal="right" vertical="center"/>
    </xf>
    <xf numFmtId="0" fontId="13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0"/>
  <sheetViews>
    <sheetView tabSelected="1" zoomScale="90" zoomScaleNormal="90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M48" sqref="M48"/>
    </sheetView>
  </sheetViews>
  <sheetFormatPr baseColWidth="10" defaultColWidth="9.1640625" defaultRowHeight="14" x14ac:dyDescent="0.15"/>
  <cols>
    <col min="1" max="1" width="6.5" style="5" customWidth="1"/>
    <col min="2" max="2" width="25.5" style="1" customWidth="1"/>
    <col min="3" max="3" width="7.5" style="1" customWidth="1"/>
    <col min="4" max="4" width="18.33203125" style="1" customWidth="1"/>
    <col min="5" max="5" width="23.5" style="1" customWidth="1"/>
    <col min="6" max="7" width="9.5" style="1" customWidth="1"/>
    <col min="8" max="8" width="4.33203125" style="1" customWidth="1"/>
    <col min="9" max="9" width="3.5" style="1" customWidth="1"/>
    <col min="10" max="10" width="8.1640625" style="1" customWidth="1"/>
    <col min="11" max="11" width="23.33203125" style="1" customWidth="1"/>
    <col min="12" max="12" width="9.1640625" style="1"/>
    <col min="13" max="13" width="16.33203125" style="1" customWidth="1"/>
    <col min="14" max="14" width="20.6640625" style="1" customWidth="1"/>
    <col min="15" max="15" width="11.5" style="1" customWidth="1"/>
    <col min="16" max="16" width="9.1640625" style="1"/>
    <col min="17" max="17" width="5.33203125" style="1" customWidth="1"/>
    <col min="18" max="16384" width="9.1640625" style="1"/>
  </cols>
  <sheetData>
    <row r="1" spans="1:17" ht="6.75" customHeight="1" thickTop="1" x14ac:dyDescent="0.15">
      <c r="A1" s="299" t="s">
        <v>204</v>
      </c>
      <c r="B1" s="300"/>
      <c r="C1" s="300"/>
      <c r="D1" s="300"/>
      <c r="E1" s="300"/>
      <c r="F1" s="300"/>
      <c r="G1" s="301"/>
      <c r="J1" s="144"/>
      <c r="K1" s="142"/>
      <c r="L1" s="142"/>
      <c r="M1" s="142"/>
      <c r="N1" s="142"/>
      <c r="O1" s="142"/>
      <c r="P1" s="143"/>
    </row>
    <row r="2" spans="1:17" ht="21.75" customHeight="1" thickBot="1" x14ac:dyDescent="0.2">
      <c r="A2" s="302"/>
      <c r="B2" s="303"/>
      <c r="C2" s="303"/>
      <c r="D2" s="303"/>
      <c r="E2" s="303"/>
      <c r="F2" s="303"/>
      <c r="G2" s="304"/>
      <c r="J2" s="145" t="s">
        <v>205</v>
      </c>
      <c r="K2" s="146"/>
      <c r="L2" s="146"/>
      <c r="M2" s="146"/>
      <c r="N2" s="146"/>
      <c r="O2" s="146"/>
      <c r="P2" s="147"/>
    </row>
    <row r="3" spans="1:17" s="2" customFormat="1" ht="15.75" customHeight="1" thickTop="1" x14ac:dyDescent="0.15">
      <c r="A3" s="28" t="s">
        <v>0</v>
      </c>
      <c r="B3" s="29" t="s">
        <v>1</v>
      </c>
      <c r="C3" s="29" t="s">
        <v>2</v>
      </c>
      <c r="D3" s="29" t="s">
        <v>3</v>
      </c>
      <c r="E3" s="30" t="s">
        <v>4</v>
      </c>
      <c r="F3" s="31" t="s">
        <v>26</v>
      </c>
      <c r="G3" s="32" t="s">
        <v>27</v>
      </c>
      <c r="J3" s="28" t="s">
        <v>0</v>
      </c>
      <c r="K3" s="29" t="s">
        <v>1</v>
      </c>
      <c r="L3" s="29" t="s">
        <v>2</v>
      </c>
      <c r="M3" s="29" t="s">
        <v>3</v>
      </c>
      <c r="N3" s="30" t="s">
        <v>4</v>
      </c>
      <c r="O3" s="31" t="s">
        <v>26</v>
      </c>
      <c r="P3" s="32" t="s">
        <v>27</v>
      </c>
      <c r="Q3" s="1"/>
    </row>
    <row r="4" spans="1:17" ht="17" thickBot="1" x14ac:dyDescent="0.2">
      <c r="A4" s="33"/>
      <c r="B4" s="34"/>
      <c r="C4" s="34" t="s">
        <v>5</v>
      </c>
      <c r="D4" s="34"/>
      <c r="E4" s="35" t="s">
        <v>6</v>
      </c>
      <c r="F4" s="36" t="s">
        <v>25</v>
      </c>
      <c r="G4" s="37" t="s">
        <v>25</v>
      </c>
      <c r="J4" s="33"/>
      <c r="K4" s="34"/>
      <c r="L4" s="34" t="s">
        <v>5</v>
      </c>
      <c r="M4" s="34"/>
      <c r="N4" s="35" t="s">
        <v>6</v>
      </c>
      <c r="O4" s="36" t="s">
        <v>25</v>
      </c>
      <c r="P4" s="37" t="s">
        <v>25</v>
      </c>
      <c r="Q4" s="2"/>
    </row>
    <row r="5" spans="1:17" ht="16.5" hidden="1" customHeight="1" thickBot="1" x14ac:dyDescent="0.2">
      <c r="A5" s="38"/>
      <c r="B5" s="14"/>
      <c r="C5" s="14"/>
      <c r="D5" s="14"/>
      <c r="E5" s="14"/>
      <c r="F5" s="39"/>
      <c r="G5" s="40"/>
      <c r="J5" s="38"/>
      <c r="K5" s="14"/>
      <c r="L5" s="14"/>
      <c r="M5" s="14"/>
      <c r="N5" s="14"/>
      <c r="O5" s="39"/>
      <c r="P5" s="40"/>
    </row>
    <row r="6" spans="1:17" ht="15.75" customHeight="1" thickTop="1" thickBot="1" x14ac:dyDescent="0.2">
      <c r="A6" s="190"/>
      <c r="B6" s="191" t="s">
        <v>29</v>
      </c>
      <c r="C6" s="192"/>
      <c r="D6" s="192"/>
      <c r="E6" s="193"/>
      <c r="F6" s="49">
        <f>TIME(9,30,0)</f>
        <v>0.39583333333333331</v>
      </c>
      <c r="G6" s="50"/>
      <c r="J6" s="190"/>
      <c r="K6" s="191" t="s">
        <v>29</v>
      </c>
      <c r="L6" s="192"/>
      <c r="M6" s="192"/>
      <c r="N6" s="193"/>
      <c r="O6" s="49">
        <f>TIME(10,0,0)</f>
        <v>0.41666666666666669</v>
      </c>
      <c r="P6" s="50"/>
    </row>
    <row r="7" spans="1:17" ht="17" thickTop="1" x14ac:dyDescent="0.15">
      <c r="A7" s="184">
        <v>11</v>
      </c>
      <c r="B7" s="185" t="s">
        <v>246</v>
      </c>
      <c r="C7" s="186" t="s">
        <v>97</v>
      </c>
      <c r="D7" s="185" t="s">
        <v>247</v>
      </c>
      <c r="E7" s="187" t="s">
        <v>248</v>
      </c>
      <c r="F7" s="43">
        <f t="shared" ref="F7:G11" si="0">F6+TIME(0,4,0)</f>
        <v>0.39861111111111108</v>
      </c>
      <c r="G7" s="52">
        <f>F12+TIME(0,4,0)</f>
        <v>0.41527777777777769</v>
      </c>
      <c r="H7" s="1">
        <v>1</v>
      </c>
      <c r="I7" s="64"/>
      <c r="J7" s="18">
        <v>2065</v>
      </c>
      <c r="K7" s="95" t="s">
        <v>258</v>
      </c>
      <c r="L7" s="82" t="s">
        <v>93</v>
      </c>
      <c r="M7" s="25" t="s">
        <v>206</v>
      </c>
      <c r="N7" s="96" t="s">
        <v>217</v>
      </c>
      <c r="O7" s="51">
        <f>TIME(10,0,0)</f>
        <v>0.41666666666666669</v>
      </c>
      <c r="P7" s="52">
        <f>O13+TIME(0,4,0)</f>
        <v>0.43611111111111106</v>
      </c>
      <c r="Q7" s="1">
        <v>1</v>
      </c>
    </row>
    <row r="8" spans="1:17" ht="16" x14ac:dyDescent="0.15">
      <c r="A8" s="18" t="s">
        <v>96</v>
      </c>
      <c r="B8" s="95" t="s">
        <v>306</v>
      </c>
      <c r="C8" s="82" t="s">
        <v>97</v>
      </c>
      <c r="D8" s="25" t="s">
        <v>286</v>
      </c>
      <c r="E8" s="96" t="s">
        <v>287</v>
      </c>
      <c r="F8" s="43">
        <f t="shared" si="0"/>
        <v>0.40138888888888885</v>
      </c>
      <c r="G8" s="44">
        <f>G7+TIME(0,4,0)</f>
        <v>0.41805555555555546</v>
      </c>
      <c r="H8" s="1">
        <v>1</v>
      </c>
      <c r="I8" s="64"/>
      <c r="J8" s="116" t="s">
        <v>348</v>
      </c>
      <c r="K8" s="12" t="s">
        <v>279</v>
      </c>
      <c r="L8" s="84" t="s">
        <v>93</v>
      </c>
      <c r="M8" s="12" t="s">
        <v>283</v>
      </c>
      <c r="N8" s="12" t="s">
        <v>280</v>
      </c>
      <c r="O8" s="43">
        <f t="shared" ref="O8:P12" si="1">O7+TIME(0,4,0)</f>
        <v>0.41944444444444445</v>
      </c>
      <c r="P8" s="44">
        <f t="shared" si="1"/>
        <v>0.43888888888888883</v>
      </c>
      <c r="Q8" s="1">
        <v>1</v>
      </c>
    </row>
    <row r="9" spans="1:17" ht="16" x14ac:dyDescent="0.15">
      <c r="A9" s="16">
        <v>3626</v>
      </c>
      <c r="B9" s="12" t="s">
        <v>282</v>
      </c>
      <c r="C9" s="84" t="s">
        <v>93</v>
      </c>
      <c r="D9" s="12" t="s">
        <v>206</v>
      </c>
      <c r="E9" s="13" t="s">
        <v>281</v>
      </c>
      <c r="F9" s="43">
        <f>F8+TIME(0,4,0)</f>
        <v>0.40416666666666662</v>
      </c>
      <c r="G9" s="44">
        <f>G8+TIME(0,4,0)</f>
        <v>0.42083333333333323</v>
      </c>
      <c r="H9" s="1">
        <v>1</v>
      </c>
      <c r="J9" s="16">
        <v>221</v>
      </c>
      <c r="K9" s="12" t="s">
        <v>214</v>
      </c>
      <c r="L9" s="84" t="s">
        <v>134</v>
      </c>
      <c r="M9" s="12" t="s">
        <v>216</v>
      </c>
      <c r="N9" s="12" t="s">
        <v>215</v>
      </c>
      <c r="O9" s="43">
        <f t="shared" si="1"/>
        <v>0.42222222222222222</v>
      </c>
      <c r="P9" s="44">
        <f t="shared" si="1"/>
        <v>0.4416666666666666</v>
      </c>
      <c r="Q9" s="1">
        <v>1</v>
      </c>
    </row>
    <row r="10" spans="1:17" ht="16" x14ac:dyDescent="0.15">
      <c r="A10" s="11">
        <v>1138</v>
      </c>
      <c r="B10" s="17" t="s">
        <v>209</v>
      </c>
      <c r="C10" s="117" t="s">
        <v>93</v>
      </c>
      <c r="D10" s="17" t="s">
        <v>206</v>
      </c>
      <c r="E10" s="203" t="s">
        <v>207</v>
      </c>
      <c r="F10" s="43">
        <f t="shared" si="0"/>
        <v>0.40694444444444439</v>
      </c>
      <c r="G10" s="44">
        <f t="shared" si="0"/>
        <v>0.42361111111111099</v>
      </c>
      <c r="H10" s="1">
        <v>1</v>
      </c>
      <c r="J10" s="11">
        <v>3344</v>
      </c>
      <c r="K10" s="22" t="s">
        <v>105</v>
      </c>
      <c r="L10" s="84" t="s">
        <v>97</v>
      </c>
      <c r="M10" s="22" t="s">
        <v>112</v>
      </c>
      <c r="N10" s="21" t="s">
        <v>106</v>
      </c>
      <c r="O10" s="43">
        <f t="shared" si="1"/>
        <v>0.42499999999999999</v>
      </c>
      <c r="P10" s="44">
        <f t="shared" si="1"/>
        <v>0.44444444444444436</v>
      </c>
      <c r="Q10" s="1">
        <v>1</v>
      </c>
    </row>
    <row r="11" spans="1:17" ht="16" x14ac:dyDescent="0.15">
      <c r="A11" s="184">
        <v>3447</v>
      </c>
      <c r="B11" s="185" t="s">
        <v>254</v>
      </c>
      <c r="C11" s="150" t="s">
        <v>93</v>
      </c>
      <c r="D11" s="185" t="s">
        <v>117</v>
      </c>
      <c r="E11" s="187" t="s">
        <v>255</v>
      </c>
      <c r="F11" s="45">
        <f t="shared" si="0"/>
        <v>0.40972222222222215</v>
      </c>
      <c r="G11" s="202">
        <f t="shared" si="0"/>
        <v>0.42638888888888876</v>
      </c>
      <c r="H11" s="1">
        <v>1</v>
      </c>
      <c r="I11" s="64"/>
      <c r="J11" s="16">
        <v>4811</v>
      </c>
      <c r="K11" s="12" t="s">
        <v>61</v>
      </c>
      <c r="L11" s="84" t="s">
        <v>97</v>
      </c>
      <c r="M11" s="12" t="s">
        <v>62</v>
      </c>
      <c r="N11" s="13" t="s">
        <v>63</v>
      </c>
      <c r="O11" s="43">
        <f>O10+TIME(0,4,0)</f>
        <v>0.42777777777777776</v>
      </c>
      <c r="P11" s="44">
        <f>P10+TIME(0,4,0)</f>
        <v>0.44722222222222213</v>
      </c>
      <c r="Q11" s="1">
        <v>1</v>
      </c>
    </row>
    <row r="12" spans="1:17" ht="16" x14ac:dyDescent="0.2">
      <c r="A12" s="188">
        <v>3444</v>
      </c>
      <c r="B12" s="153" t="s">
        <v>252</v>
      </c>
      <c r="C12" s="189" t="s">
        <v>100</v>
      </c>
      <c r="D12" s="153" t="s">
        <v>253</v>
      </c>
      <c r="E12" s="198" t="s">
        <v>302</v>
      </c>
      <c r="F12" s="62">
        <f>F11+TIME(0,4,0)</f>
        <v>0.41249999999999992</v>
      </c>
      <c r="G12" s="53">
        <f>G11+TIME(0,4,0)</f>
        <v>0.42916666666666653</v>
      </c>
      <c r="H12" s="1">
        <v>1</v>
      </c>
      <c r="I12" s="64"/>
      <c r="J12" s="11">
        <v>3869</v>
      </c>
      <c r="K12" s="25" t="s">
        <v>107</v>
      </c>
      <c r="L12" s="82" t="s">
        <v>97</v>
      </c>
      <c r="M12" s="25" t="s">
        <v>108</v>
      </c>
      <c r="N12" s="42" t="s">
        <v>109</v>
      </c>
      <c r="O12" s="43">
        <f t="shared" si="1"/>
        <v>0.43055555555555552</v>
      </c>
      <c r="P12" s="44">
        <f t="shared" si="1"/>
        <v>0.4499999999999999</v>
      </c>
      <c r="Q12" s="1">
        <v>1</v>
      </c>
    </row>
    <row r="13" spans="1:17" ht="17" thickBot="1" x14ac:dyDescent="0.25">
      <c r="A13" s="188"/>
      <c r="B13" s="199"/>
      <c r="C13" s="200"/>
      <c r="D13" s="201"/>
      <c r="E13" s="198" t="s">
        <v>301</v>
      </c>
      <c r="F13" s="148"/>
      <c r="G13" s="149"/>
      <c r="I13" s="14"/>
      <c r="J13" s="116">
        <v>4169</v>
      </c>
      <c r="K13" s="17" t="s">
        <v>184</v>
      </c>
      <c r="L13" s="117" t="s">
        <v>100</v>
      </c>
      <c r="M13" s="22" t="s">
        <v>185</v>
      </c>
      <c r="N13" s="118" t="s">
        <v>186</v>
      </c>
      <c r="O13" s="45">
        <f>O12+TIME(0,4,0)</f>
        <v>0.43333333333333329</v>
      </c>
      <c r="P13" s="202">
        <f>P12+TIME(0,4,0)</f>
        <v>0.45277777777777767</v>
      </c>
      <c r="Q13" s="1">
        <v>1</v>
      </c>
    </row>
    <row r="14" spans="1:17" ht="15.75" customHeight="1" thickTop="1" thickBot="1" x14ac:dyDescent="0.2">
      <c r="A14" s="46"/>
      <c r="B14" s="47"/>
      <c r="C14" s="85"/>
      <c r="D14" s="48"/>
      <c r="E14" s="48"/>
      <c r="F14" s="49">
        <f>G12+TIME(0,4,0)</f>
        <v>0.4319444444444443</v>
      </c>
      <c r="G14" s="50"/>
      <c r="J14" s="116"/>
      <c r="K14" s="195"/>
      <c r="L14" s="196"/>
      <c r="M14" s="114"/>
      <c r="N14" s="208" t="s">
        <v>293</v>
      </c>
      <c r="O14" s="148"/>
      <c r="P14" s="149"/>
    </row>
    <row r="15" spans="1:17" ht="15.75" customHeight="1" thickTop="1" thickBot="1" x14ac:dyDescent="0.25">
      <c r="A15" s="151">
        <v>3662</v>
      </c>
      <c r="B15" s="152" t="s">
        <v>220</v>
      </c>
      <c r="C15" s="150" t="s">
        <v>93</v>
      </c>
      <c r="D15" s="153" t="s">
        <v>221</v>
      </c>
      <c r="E15" s="159" t="s">
        <v>241</v>
      </c>
      <c r="F15" s="51">
        <f>G12+TIME(0,4,0)</f>
        <v>0.4319444444444443</v>
      </c>
      <c r="G15" s="52">
        <f>F19+TIME(0,4,0)</f>
        <v>0.44583333333333314</v>
      </c>
      <c r="H15" s="1">
        <v>1</v>
      </c>
      <c r="J15" s="46"/>
      <c r="K15" s="47"/>
      <c r="L15" s="85"/>
      <c r="M15" s="48"/>
      <c r="N15" s="48"/>
      <c r="O15" s="49">
        <f>P13+TIME(0,4,0)</f>
        <v>0.45555555555555544</v>
      </c>
      <c r="P15" s="50"/>
    </row>
    <row r="16" spans="1:17" ht="17" thickTop="1" x14ac:dyDescent="0.15">
      <c r="A16" s="11" t="s">
        <v>102</v>
      </c>
      <c r="B16" s="23" t="s">
        <v>103</v>
      </c>
      <c r="C16" s="84" t="s">
        <v>97</v>
      </c>
      <c r="D16" s="22" t="s">
        <v>98</v>
      </c>
      <c r="E16" s="42" t="s">
        <v>104</v>
      </c>
      <c r="F16" s="43">
        <f>F15+TIME(0,4,0)</f>
        <v>0.43472222222222207</v>
      </c>
      <c r="G16" s="44">
        <f>G15+TIME(0,4,0)</f>
        <v>0.44861111111111091</v>
      </c>
      <c r="H16" s="1">
        <v>1</v>
      </c>
      <c r="J16" s="11">
        <v>4218</v>
      </c>
      <c r="K16" s="12" t="s">
        <v>210</v>
      </c>
      <c r="L16" s="84" t="s">
        <v>97</v>
      </c>
      <c r="M16" s="12" t="s">
        <v>211</v>
      </c>
      <c r="N16" s="27" t="s">
        <v>261</v>
      </c>
      <c r="O16" s="51">
        <f>P13+TIME(0,4,0)</f>
        <v>0.45555555555555544</v>
      </c>
      <c r="P16" s="52">
        <f>O22+TIME(0,4,0)</f>
        <v>0.47499999999999981</v>
      </c>
      <c r="Q16" s="1">
        <v>1</v>
      </c>
    </row>
    <row r="17" spans="1:17" ht="16" x14ac:dyDescent="0.15">
      <c r="A17" s="155">
        <v>3633</v>
      </c>
      <c r="B17" s="156" t="s">
        <v>208</v>
      </c>
      <c r="C17" s="209" t="s">
        <v>97</v>
      </c>
      <c r="D17" s="156" t="s">
        <v>223</v>
      </c>
      <c r="E17" s="210" t="s">
        <v>224</v>
      </c>
      <c r="F17" s="43">
        <f>F16+TIME(0,4,0)</f>
        <v>0.43749999999999983</v>
      </c>
      <c r="G17" s="44">
        <f>G16+TIME(0,4,0)</f>
        <v>0.45138888888888867</v>
      </c>
      <c r="H17" s="1">
        <v>1</v>
      </c>
      <c r="J17" s="11">
        <v>4460</v>
      </c>
      <c r="K17" s="23" t="s">
        <v>70</v>
      </c>
      <c r="L17" s="117" t="s">
        <v>97</v>
      </c>
      <c r="M17" s="23" t="s">
        <v>71</v>
      </c>
      <c r="N17" s="124" t="s">
        <v>72</v>
      </c>
      <c r="O17" s="43">
        <f>O15+TIME(0,4,0)</f>
        <v>0.4583333333333332</v>
      </c>
      <c r="P17" s="44">
        <f t="shared" ref="P17:P21" si="2">P16+TIME(0,4,0)</f>
        <v>0.47777777777777758</v>
      </c>
      <c r="Q17" s="1">
        <v>1</v>
      </c>
    </row>
    <row r="18" spans="1:17" ht="16" x14ac:dyDescent="0.15">
      <c r="A18" s="155">
        <v>4751</v>
      </c>
      <c r="B18" s="211" t="s">
        <v>314</v>
      </c>
      <c r="C18" s="212" t="s">
        <v>97</v>
      </c>
      <c r="D18" s="211" t="s">
        <v>11</v>
      </c>
      <c r="E18" s="213" t="s">
        <v>317</v>
      </c>
      <c r="F18" s="43">
        <f t="shared" ref="F18:G18" si="3">F17+TIME(0,4,0)</f>
        <v>0.4402777777777776</v>
      </c>
      <c r="G18" s="44">
        <f t="shared" si="3"/>
        <v>0.45416666666666644</v>
      </c>
      <c r="H18" s="1">
        <v>1</v>
      </c>
      <c r="J18" s="11">
        <v>3951</v>
      </c>
      <c r="K18" s="23" t="s">
        <v>30</v>
      </c>
      <c r="L18" s="83" t="s">
        <v>97</v>
      </c>
      <c r="M18" s="22" t="s">
        <v>9</v>
      </c>
      <c r="N18" s="42" t="s">
        <v>256</v>
      </c>
      <c r="O18" s="43">
        <f>O17+TIME(0,4,0)</f>
        <v>0.46111111111111097</v>
      </c>
      <c r="P18" s="44">
        <f t="shared" si="2"/>
        <v>0.48055555555555535</v>
      </c>
      <c r="Q18" s="1">
        <v>1</v>
      </c>
    </row>
    <row r="19" spans="1:17" ht="17" thickBot="1" x14ac:dyDescent="0.2">
      <c r="A19" s="254">
        <v>5187</v>
      </c>
      <c r="B19" s="255" t="s">
        <v>276</v>
      </c>
      <c r="C19" s="256" t="s">
        <v>93</v>
      </c>
      <c r="D19" s="257" t="s">
        <v>277</v>
      </c>
      <c r="E19" s="258" t="s">
        <v>278</v>
      </c>
      <c r="F19" s="45">
        <f>F18+TIME(0,4,0)</f>
        <v>0.44305555555555537</v>
      </c>
      <c r="G19" s="202">
        <f>G18+TIME(0,4,0)</f>
        <v>0.45694444444444421</v>
      </c>
      <c r="H19" s="1">
        <v>1</v>
      </c>
      <c r="J19" s="11">
        <v>4267</v>
      </c>
      <c r="K19" s="12" t="s">
        <v>64</v>
      </c>
      <c r="L19" s="84" t="s">
        <v>97</v>
      </c>
      <c r="M19" s="12" t="s">
        <v>65</v>
      </c>
      <c r="N19" s="27" t="s">
        <v>66</v>
      </c>
      <c r="O19" s="43">
        <f t="shared" ref="O19:O21" si="4">O18+TIME(0,4,0)</f>
        <v>0.46388888888888874</v>
      </c>
      <c r="P19" s="44">
        <f t="shared" si="2"/>
        <v>0.48333333333333311</v>
      </c>
      <c r="Q19" s="1">
        <v>1</v>
      </c>
    </row>
    <row r="20" spans="1:17" ht="18" thickTop="1" thickBot="1" x14ac:dyDescent="0.2">
      <c r="A20" s="46"/>
      <c r="B20" s="214"/>
      <c r="C20" s="215"/>
      <c r="D20" s="214"/>
      <c r="E20" s="216"/>
      <c r="F20" s="49">
        <f>G19+TIME(0,5,0)</f>
        <v>0.46041666666666642</v>
      </c>
      <c r="G20" s="50"/>
      <c r="J20" s="11">
        <v>3560</v>
      </c>
      <c r="K20" s="23" t="s">
        <v>58</v>
      </c>
      <c r="L20" s="84" t="s">
        <v>97</v>
      </c>
      <c r="M20" s="22" t="s">
        <v>59</v>
      </c>
      <c r="N20" s="26" t="s">
        <v>99</v>
      </c>
      <c r="O20" s="43">
        <f t="shared" si="4"/>
        <v>0.46666666666666651</v>
      </c>
      <c r="P20" s="44">
        <f t="shared" si="2"/>
        <v>0.48611111111111088</v>
      </c>
      <c r="Q20" s="1">
        <v>1</v>
      </c>
    </row>
    <row r="21" spans="1:17" ht="17" thickTop="1" x14ac:dyDescent="0.2">
      <c r="A21" s="238">
        <v>944</v>
      </c>
      <c r="B21" s="239" t="s">
        <v>303</v>
      </c>
      <c r="C21" s="240" t="s">
        <v>100</v>
      </c>
      <c r="D21" s="239" t="s">
        <v>304</v>
      </c>
      <c r="E21" s="241" t="s">
        <v>324</v>
      </c>
      <c r="F21" s="51">
        <f>G19+TIME(0,5,0)</f>
        <v>0.46041666666666642</v>
      </c>
      <c r="G21" s="52">
        <f>F25+TIME(0,4,0)</f>
        <v>0.47430555555555526</v>
      </c>
      <c r="H21" s="1">
        <v>1</v>
      </c>
      <c r="J21" s="11" t="s">
        <v>89</v>
      </c>
      <c r="K21" s="23" t="s">
        <v>50</v>
      </c>
      <c r="L21" s="84" t="s">
        <v>100</v>
      </c>
      <c r="M21" s="22" t="s">
        <v>9</v>
      </c>
      <c r="N21" s="21" t="s">
        <v>51</v>
      </c>
      <c r="O21" s="43">
        <f t="shared" si="4"/>
        <v>0.46944444444444428</v>
      </c>
      <c r="P21" s="44">
        <f t="shared" si="2"/>
        <v>0.48888888888888865</v>
      </c>
      <c r="Q21" s="1">
        <v>1</v>
      </c>
    </row>
    <row r="22" spans="1:17" ht="15.75" customHeight="1" thickBot="1" x14ac:dyDescent="0.25">
      <c r="A22" s="18">
        <v>4267</v>
      </c>
      <c r="B22" s="66" t="s">
        <v>64</v>
      </c>
      <c r="C22" s="138" t="s">
        <v>100</v>
      </c>
      <c r="D22" s="66" t="s">
        <v>288</v>
      </c>
      <c r="E22" s="237" t="s">
        <v>269</v>
      </c>
      <c r="F22" s="43">
        <f>F21+TIME(0,4,0)</f>
        <v>0.46319444444444419</v>
      </c>
      <c r="G22" s="44">
        <f>G21+TIME(0,4,0)</f>
        <v>0.47708333333333303</v>
      </c>
      <c r="H22" s="1">
        <v>1</v>
      </c>
      <c r="J22" s="108" t="s">
        <v>158</v>
      </c>
      <c r="K22" s="109" t="s">
        <v>162</v>
      </c>
      <c r="L22" s="119" t="s">
        <v>100</v>
      </c>
      <c r="M22" s="110" t="s">
        <v>163</v>
      </c>
      <c r="N22" s="111" t="s">
        <v>164</v>
      </c>
      <c r="O22" s="43">
        <f>O21+TIME(0,4,0)</f>
        <v>0.47222222222222204</v>
      </c>
      <c r="P22" s="44">
        <f>P21+TIME(0,4,0)</f>
        <v>0.49166666666666642</v>
      </c>
      <c r="Q22" s="1">
        <v>1</v>
      </c>
    </row>
    <row r="23" spans="1:17" ht="18" thickTop="1" thickBot="1" x14ac:dyDescent="0.2">
      <c r="A23" s="155">
        <v>3107</v>
      </c>
      <c r="B23" s="211" t="s">
        <v>38</v>
      </c>
      <c r="C23" s="212" t="s">
        <v>100</v>
      </c>
      <c r="D23" s="211" t="s">
        <v>39</v>
      </c>
      <c r="E23" s="213" t="s">
        <v>265</v>
      </c>
      <c r="F23" s="43">
        <f t="shared" ref="F23" si="5">F22+TIME(0,4,0)</f>
        <v>0.46597222222222195</v>
      </c>
      <c r="G23" s="44">
        <f t="shared" ref="G23" si="6">G22+TIME(0,4,0)</f>
        <v>0.47986111111111079</v>
      </c>
      <c r="H23" s="1">
        <v>1</v>
      </c>
      <c r="J23" s="54"/>
      <c r="K23" s="55"/>
      <c r="L23" s="86"/>
      <c r="M23" s="56"/>
      <c r="N23" s="48"/>
      <c r="O23" s="49">
        <f>P22+TIME(0,4,0)</f>
        <v>0.49444444444444419</v>
      </c>
      <c r="P23" s="50"/>
    </row>
    <row r="24" spans="1:17" ht="17" thickTop="1" x14ac:dyDescent="0.15">
      <c r="A24" s="11" t="s">
        <v>181</v>
      </c>
      <c r="B24" s="23" t="s">
        <v>159</v>
      </c>
      <c r="C24" s="117" t="s">
        <v>100</v>
      </c>
      <c r="D24" s="23" t="s">
        <v>160</v>
      </c>
      <c r="E24" s="113" t="s">
        <v>161</v>
      </c>
      <c r="F24" s="43">
        <f>F23+TIME(0,4,0)</f>
        <v>0.46874999999999972</v>
      </c>
      <c r="G24" s="44">
        <f>G23+TIME(0,4,0)</f>
        <v>0.48263888888888856</v>
      </c>
      <c r="H24" s="1">
        <v>1</v>
      </c>
      <c r="J24" s="298">
        <v>4797</v>
      </c>
      <c r="K24" s="25" t="s">
        <v>273</v>
      </c>
      <c r="L24" s="82" t="s">
        <v>100</v>
      </c>
      <c r="M24" s="25" t="s">
        <v>274</v>
      </c>
      <c r="N24" s="42" t="s">
        <v>275</v>
      </c>
      <c r="O24" s="51">
        <f>P22+TIME(0,4,0)</f>
        <v>0.49444444444444419</v>
      </c>
      <c r="P24" s="52">
        <f>O29+TIME(0,4,0)</f>
        <v>0.51111111111111085</v>
      </c>
      <c r="Q24" s="1">
        <v>1</v>
      </c>
    </row>
    <row r="25" spans="1:17" ht="17" thickBot="1" x14ac:dyDescent="0.2">
      <c r="A25" s="155">
        <v>3415</v>
      </c>
      <c r="B25" s="211" t="s">
        <v>315</v>
      </c>
      <c r="C25" s="212" t="s">
        <v>97</v>
      </c>
      <c r="D25" s="211" t="s">
        <v>11</v>
      </c>
      <c r="E25" s="213" t="s">
        <v>316</v>
      </c>
      <c r="F25" s="43">
        <f>F24+TIME(0,4,0)</f>
        <v>0.47152777777777749</v>
      </c>
      <c r="G25" s="44">
        <f>G24+TIME(0,4,0)</f>
        <v>0.48541666666666633</v>
      </c>
      <c r="H25" s="1">
        <v>1</v>
      </c>
      <c r="J25" s="11">
        <v>3459</v>
      </c>
      <c r="K25" s="25" t="s">
        <v>338</v>
      </c>
      <c r="L25" s="82" t="s">
        <v>93</v>
      </c>
      <c r="M25" s="25" t="s">
        <v>41</v>
      </c>
      <c r="N25" s="69" t="s">
        <v>351</v>
      </c>
      <c r="O25" s="43">
        <f>O24+TIME(0,4,0)</f>
        <v>0.49722222222222195</v>
      </c>
      <c r="P25" s="44">
        <f>P24+TIME(0,4,0)</f>
        <v>0.51388888888888862</v>
      </c>
      <c r="Q25" s="1">
        <v>1</v>
      </c>
    </row>
    <row r="26" spans="1:17" ht="18" thickTop="1" thickBot="1" x14ac:dyDescent="0.2">
      <c r="A26" s="54"/>
      <c r="B26" s="217"/>
      <c r="C26" s="218"/>
      <c r="D26" s="219"/>
      <c r="E26" s="219"/>
      <c r="F26" s="49">
        <f>G25+TIME(0,4,0)</f>
        <v>0.4881944444444441</v>
      </c>
      <c r="G26" s="50"/>
      <c r="J26" s="11" t="s">
        <v>308</v>
      </c>
      <c r="K26" s="22" t="s">
        <v>213</v>
      </c>
      <c r="L26" s="84" t="s">
        <v>134</v>
      </c>
      <c r="M26" s="22" t="s">
        <v>212</v>
      </c>
      <c r="N26" s="42" t="s">
        <v>135</v>
      </c>
      <c r="O26" s="43">
        <f t="shared" ref="O26:O27" si="7">O25+TIME(0,4,0)</f>
        <v>0.49999999999999972</v>
      </c>
      <c r="P26" s="44">
        <f t="shared" ref="P26:P27" si="8">P25+TIME(0,4,0)</f>
        <v>0.51666666666666639</v>
      </c>
      <c r="Q26" s="1">
        <v>1</v>
      </c>
    </row>
    <row r="27" spans="1:17" ht="17" thickTop="1" x14ac:dyDescent="0.15">
      <c r="A27" s="18">
        <v>1616</v>
      </c>
      <c r="B27" s="66" t="s">
        <v>116</v>
      </c>
      <c r="C27" s="82" t="s">
        <v>93</v>
      </c>
      <c r="D27" s="67" t="s">
        <v>117</v>
      </c>
      <c r="E27" s="63" t="s">
        <v>118</v>
      </c>
      <c r="F27" s="51">
        <f>G25+TIME(0,4,0)</f>
        <v>0.4881944444444441</v>
      </c>
      <c r="G27" s="52">
        <f>F32+TIME(0,4,0)</f>
        <v>0.50486111111111076</v>
      </c>
      <c r="H27" s="1">
        <v>1</v>
      </c>
      <c r="J27" s="11" t="s">
        <v>309</v>
      </c>
      <c r="K27" s="22" t="s">
        <v>270</v>
      </c>
      <c r="L27" s="84" t="s">
        <v>134</v>
      </c>
      <c r="M27" s="22" t="s">
        <v>271</v>
      </c>
      <c r="N27" s="21" t="s">
        <v>272</v>
      </c>
      <c r="O27" s="43">
        <f t="shared" si="7"/>
        <v>0.50277777777777755</v>
      </c>
      <c r="P27" s="44">
        <f t="shared" si="8"/>
        <v>0.51944444444444415</v>
      </c>
      <c r="Q27" s="1">
        <v>1</v>
      </c>
    </row>
    <row r="28" spans="1:17" ht="16" x14ac:dyDescent="0.15">
      <c r="A28" s="11">
        <v>3560</v>
      </c>
      <c r="B28" s="23" t="s">
        <v>73</v>
      </c>
      <c r="C28" s="82" t="s">
        <v>93</v>
      </c>
      <c r="D28" s="22" t="s">
        <v>74</v>
      </c>
      <c r="E28" s="26" t="s">
        <v>75</v>
      </c>
      <c r="F28" s="43">
        <f t="shared" ref="F28:G32" si="9">F27+TIME(0,4,0)</f>
        <v>0.49097222222222187</v>
      </c>
      <c r="G28" s="44">
        <f t="shared" si="9"/>
        <v>0.50763888888888853</v>
      </c>
      <c r="H28" s="1">
        <v>1</v>
      </c>
      <c r="J28" s="168" t="s">
        <v>344</v>
      </c>
      <c r="K28" s="169" t="s">
        <v>346</v>
      </c>
      <c r="L28" s="150" t="s">
        <v>97</v>
      </c>
      <c r="M28" s="243" t="s">
        <v>343</v>
      </c>
      <c r="N28" s="170" t="s">
        <v>345</v>
      </c>
      <c r="O28" s="43">
        <f>O27+TIME(0,4,0)</f>
        <v>0.50555555555555531</v>
      </c>
      <c r="P28" s="44">
        <f>P27+TIME(0,4,0)</f>
        <v>0.52222222222222192</v>
      </c>
      <c r="Q28" s="1">
        <v>1</v>
      </c>
    </row>
    <row r="29" spans="1:17" ht="15.75" customHeight="1" thickBot="1" x14ac:dyDescent="0.2">
      <c r="A29" s="11">
        <v>4020</v>
      </c>
      <c r="B29" s="22" t="s">
        <v>119</v>
      </c>
      <c r="C29" s="84" t="s">
        <v>93</v>
      </c>
      <c r="D29" s="22" t="s">
        <v>120</v>
      </c>
      <c r="E29" s="42" t="s">
        <v>121</v>
      </c>
      <c r="F29" s="43">
        <f t="shared" si="9"/>
        <v>0.49374999999999963</v>
      </c>
      <c r="G29" s="44">
        <f t="shared" si="9"/>
        <v>0.5104166666666663</v>
      </c>
      <c r="H29" s="1">
        <v>1</v>
      </c>
      <c r="J29" s="20">
        <v>4430</v>
      </c>
      <c r="K29" s="19" t="s">
        <v>110</v>
      </c>
      <c r="L29" s="83" t="s">
        <v>97</v>
      </c>
      <c r="M29" s="26" t="s">
        <v>98</v>
      </c>
      <c r="N29" s="26" t="s">
        <v>111</v>
      </c>
      <c r="O29" s="43">
        <f>O28+TIME(0,4,0)</f>
        <v>0.50833333333333308</v>
      </c>
      <c r="P29" s="44">
        <f>P28+TIME(0,4,0)</f>
        <v>0.52499999999999969</v>
      </c>
      <c r="Q29" s="1">
        <v>1</v>
      </c>
    </row>
    <row r="30" spans="1:17" ht="18" thickTop="1" thickBot="1" x14ac:dyDescent="0.2">
      <c r="A30" s="16">
        <v>1811</v>
      </c>
      <c r="B30" s="12" t="s">
        <v>42</v>
      </c>
      <c r="C30" s="84" t="s">
        <v>93</v>
      </c>
      <c r="D30" s="12" t="s">
        <v>9</v>
      </c>
      <c r="E30" s="22" t="s">
        <v>350</v>
      </c>
      <c r="F30" s="43">
        <f t="shared" si="9"/>
        <v>0.4965277777777774</v>
      </c>
      <c r="G30" s="44">
        <f t="shared" si="9"/>
        <v>0.51319444444444406</v>
      </c>
      <c r="H30" s="1">
        <v>1</v>
      </c>
      <c r="J30" s="46"/>
      <c r="K30" s="139" t="s">
        <v>307</v>
      </c>
      <c r="L30" s="140"/>
      <c r="M30" s="141"/>
      <c r="N30" s="141"/>
      <c r="O30" s="49">
        <f>P29+TIME(0,4,0)</f>
        <v>0.52777777777777746</v>
      </c>
      <c r="P30" s="60"/>
    </row>
    <row r="31" spans="1:17" ht="18" thickTop="1" thickBot="1" x14ac:dyDescent="0.25">
      <c r="A31" s="297" t="s">
        <v>310</v>
      </c>
      <c r="B31" s="152" t="s">
        <v>311</v>
      </c>
      <c r="C31" s="150" t="s">
        <v>97</v>
      </c>
      <c r="D31" s="153" t="s">
        <v>98</v>
      </c>
      <c r="E31" s="154" t="s">
        <v>312</v>
      </c>
      <c r="F31" s="43">
        <f t="shared" si="9"/>
        <v>0.49930555555555517</v>
      </c>
      <c r="G31" s="44">
        <f t="shared" si="9"/>
        <v>0.51597222222222183</v>
      </c>
      <c r="H31" s="1">
        <v>1</v>
      </c>
      <c r="J31" s="61"/>
      <c r="K31" s="80" t="s">
        <v>190</v>
      </c>
      <c r="L31" s="137"/>
      <c r="M31" s="120"/>
      <c r="N31" s="121"/>
      <c r="O31" s="247"/>
      <c r="P31" s="60"/>
    </row>
    <row r="32" spans="1:17" ht="18" thickTop="1" thickBot="1" x14ac:dyDescent="0.25">
      <c r="A32" s="151">
        <v>3662</v>
      </c>
      <c r="B32" s="152" t="s">
        <v>220</v>
      </c>
      <c r="C32" s="150" t="s">
        <v>97</v>
      </c>
      <c r="D32" s="153" t="s">
        <v>221</v>
      </c>
      <c r="E32" s="154" t="s">
        <v>222</v>
      </c>
      <c r="F32" s="43">
        <f t="shared" si="9"/>
        <v>0.50208333333333299</v>
      </c>
      <c r="G32" s="44">
        <f t="shared" si="9"/>
        <v>0.5187499999999996</v>
      </c>
      <c r="H32" s="1">
        <v>1</v>
      </c>
      <c r="J32" s="273" t="s">
        <v>130</v>
      </c>
      <c r="K32" s="274" t="s">
        <v>191</v>
      </c>
      <c r="L32" s="275" t="s">
        <v>97</v>
      </c>
      <c r="M32" s="276" t="s">
        <v>192</v>
      </c>
      <c r="N32" s="277" t="s">
        <v>202</v>
      </c>
      <c r="O32" s="51">
        <f>O30+TIME(0,25,0)</f>
        <v>0.54513888888888862</v>
      </c>
      <c r="P32" s="52">
        <f>O38+TIME(0,4,0)</f>
        <v>0.56458333333333299</v>
      </c>
      <c r="Q32" s="1">
        <v>1</v>
      </c>
    </row>
    <row r="33" spans="1:17" ht="18" thickTop="1" thickBot="1" x14ac:dyDescent="0.2">
      <c r="A33" s="46"/>
      <c r="B33" s="139" t="s">
        <v>349</v>
      </c>
      <c r="C33" s="218"/>
      <c r="D33" s="219"/>
      <c r="E33" s="219"/>
      <c r="F33" s="49">
        <f>G32+TIME(0,3,0)</f>
        <v>0.52083333333333293</v>
      </c>
      <c r="G33" s="60"/>
      <c r="J33" s="278" t="s">
        <v>96</v>
      </c>
      <c r="K33" s="279" t="s">
        <v>259</v>
      </c>
      <c r="L33" s="280" t="s">
        <v>97</v>
      </c>
      <c r="M33" s="279" t="s">
        <v>59</v>
      </c>
      <c r="N33" s="281" t="s">
        <v>194</v>
      </c>
      <c r="O33" s="43">
        <f t="shared" ref="O33:P37" si="10">O32+TIME(0,4,0)</f>
        <v>0.54791666666666639</v>
      </c>
      <c r="P33" s="44">
        <f t="shared" si="10"/>
        <v>0.56736111111111076</v>
      </c>
      <c r="Q33" s="1">
        <v>1</v>
      </c>
    </row>
    <row r="34" spans="1:17" ht="17" thickTop="1" x14ac:dyDescent="0.15">
      <c r="A34" s="155">
        <v>4231</v>
      </c>
      <c r="B34" s="211" t="s">
        <v>322</v>
      </c>
      <c r="C34" s="212" t="s">
        <v>100</v>
      </c>
      <c r="D34" s="211" t="s">
        <v>142</v>
      </c>
      <c r="E34" s="213" t="s">
        <v>146</v>
      </c>
      <c r="F34" s="51">
        <f>G32+TIME(0,28,0)</f>
        <v>0.53819444444444409</v>
      </c>
      <c r="G34" s="52">
        <f>F39+TIME(0,4,0)</f>
        <v>0.55486111111111069</v>
      </c>
      <c r="H34" s="1">
        <v>1</v>
      </c>
      <c r="J34" s="155" t="s">
        <v>332</v>
      </c>
      <c r="K34" s="211" t="s">
        <v>196</v>
      </c>
      <c r="L34" s="212" t="s">
        <v>97</v>
      </c>
      <c r="M34" s="211" t="s">
        <v>352</v>
      </c>
      <c r="N34" s="213" t="s">
        <v>101</v>
      </c>
      <c r="O34" s="43">
        <f t="shared" si="10"/>
        <v>0.55069444444444415</v>
      </c>
      <c r="P34" s="44">
        <f t="shared" si="10"/>
        <v>0.57013888888888853</v>
      </c>
      <c r="Q34" s="1">
        <v>1</v>
      </c>
    </row>
    <row r="35" spans="1:17" ht="16" x14ac:dyDescent="0.15">
      <c r="A35" s="20">
        <v>4395</v>
      </c>
      <c r="B35" s="41" t="s">
        <v>289</v>
      </c>
      <c r="C35" s="194" t="s">
        <v>97</v>
      </c>
      <c r="D35" s="41" t="s">
        <v>291</v>
      </c>
      <c r="E35" s="253" t="s">
        <v>292</v>
      </c>
      <c r="F35" s="43">
        <f>F34+TIME(0,4,0)</f>
        <v>0.54097222222222185</v>
      </c>
      <c r="G35" s="44">
        <f>G34+TIME(0,4,0)</f>
        <v>0.55763888888888846</v>
      </c>
      <c r="H35" s="1">
        <v>1</v>
      </c>
      <c r="J35" s="11">
        <v>1818</v>
      </c>
      <c r="K35" s="22" t="s">
        <v>35</v>
      </c>
      <c r="L35" s="84" t="s">
        <v>97</v>
      </c>
      <c r="M35" s="22" t="s">
        <v>9</v>
      </c>
      <c r="N35" s="21" t="s">
        <v>257</v>
      </c>
      <c r="O35" s="43">
        <f t="shared" si="10"/>
        <v>0.55347222222222192</v>
      </c>
      <c r="P35" s="44">
        <f t="shared" si="10"/>
        <v>0.5729166666666663</v>
      </c>
      <c r="Q35" s="1">
        <v>1</v>
      </c>
    </row>
    <row r="36" spans="1:17" ht="15.75" customHeight="1" x14ac:dyDescent="0.15">
      <c r="A36" s="20" t="s">
        <v>136</v>
      </c>
      <c r="B36" s="41" t="s">
        <v>137</v>
      </c>
      <c r="C36" s="83" t="s">
        <v>134</v>
      </c>
      <c r="D36" s="19" t="s">
        <v>120</v>
      </c>
      <c r="E36" s="42" t="s">
        <v>138</v>
      </c>
      <c r="F36" s="43">
        <f t="shared" ref="F36:F39" si="11">F35+TIME(0,4,0)</f>
        <v>0.54374999999999962</v>
      </c>
      <c r="G36" s="44">
        <f t="shared" ref="G36:G39" si="12">G35+TIME(0,4,0)</f>
        <v>0.56041666666666623</v>
      </c>
      <c r="H36" s="1">
        <v>1</v>
      </c>
      <c r="J36" s="155">
        <v>310</v>
      </c>
      <c r="K36" s="156" t="s">
        <v>76</v>
      </c>
      <c r="L36" s="150" t="s">
        <v>93</v>
      </c>
      <c r="M36" s="157" t="s">
        <v>77</v>
      </c>
      <c r="N36" s="159" t="s">
        <v>122</v>
      </c>
      <c r="O36" s="43">
        <f t="shared" si="10"/>
        <v>0.55624999999999969</v>
      </c>
      <c r="P36" s="44">
        <f t="shared" si="10"/>
        <v>0.57569444444444406</v>
      </c>
      <c r="Q36" s="1">
        <v>1</v>
      </c>
    </row>
    <row r="37" spans="1:17" ht="15.75" customHeight="1" x14ac:dyDescent="0.15">
      <c r="A37" s="11">
        <v>1890</v>
      </c>
      <c r="B37" s="23" t="s">
        <v>45</v>
      </c>
      <c r="C37" s="84" t="s">
        <v>134</v>
      </c>
      <c r="D37" s="21" t="s">
        <v>46</v>
      </c>
      <c r="E37" s="42" t="s">
        <v>47</v>
      </c>
      <c r="F37" s="43">
        <f>F36+TIME(0,4,0)</f>
        <v>0.54652777777777739</v>
      </c>
      <c r="G37" s="44">
        <f>G36+TIME(0,4,0)</f>
        <v>0.563194444444444</v>
      </c>
      <c r="H37" s="1">
        <v>1</v>
      </c>
      <c r="J37" s="11">
        <v>4791</v>
      </c>
      <c r="K37" s="12" t="s">
        <v>82</v>
      </c>
      <c r="L37" s="84" t="s">
        <v>93</v>
      </c>
      <c r="M37" s="12" t="s">
        <v>83</v>
      </c>
      <c r="N37" s="27" t="s">
        <v>84</v>
      </c>
      <c r="O37" s="43">
        <f>O36+TIME(0,4,0)</f>
        <v>0.55902777777777746</v>
      </c>
      <c r="P37" s="44">
        <f t="shared" si="10"/>
        <v>0.57847222222222183</v>
      </c>
      <c r="Q37" s="1">
        <v>1</v>
      </c>
    </row>
    <row r="38" spans="1:17" ht="15" customHeight="1" thickBot="1" x14ac:dyDescent="0.2">
      <c r="A38" s="11">
        <v>40</v>
      </c>
      <c r="B38" s="23" t="s">
        <v>56</v>
      </c>
      <c r="C38" s="83" t="s">
        <v>134</v>
      </c>
      <c r="D38" s="21" t="s">
        <v>57</v>
      </c>
      <c r="E38" s="21" t="s">
        <v>145</v>
      </c>
      <c r="F38" s="43">
        <f t="shared" si="11"/>
        <v>0.54930555555555516</v>
      </c>
      <c r="G38" s="44">
        <f t="shared" si="12"/>
        <v>0.56597222222222177</v>
      </c>
      <c r="H38" s="1">
        <v>1</v>
      </c>
      <c r="J38" s="242" t="s">
        <v>148</v>
      </c>
      <c r="K38" s="244" t="s">
        <v>152</v>
      </c>
      <c r="L38" s="91" t="s">
        <v>100</v>
      </c>
      <c r="M38" s="244" t="s">
        <v>153</v>
      </c>
      <c r="N38" s="245" t="s">
        <v>154</v>
      </c>
      <c r="O38" s="43">
        <f>O37+TIME(0,4,0)</f>
        <v>0.56180555555555522</v>
      </c>
      <c r="P38" s="44">
        <f>P37+TIME(0,4,0)</f>
        <v>0.5812499999999996</v>
      </c>
      <c r="Q38" s="1">
        <v>1</v>
      </c>
    </row>
    <row r="39" spans="1:17" ht="15" customHeight="1" thickTop="1" thickBot="1" x14ac:dyDescent="0.2">
      <c r="A39" s="20">
        <v>154</v>
      </c>
      <c r="B39" s="41" t="s">
        <v>86</v>
      </c>
      <c r="C39" s="83" t="s">
        <v>134</v>
      </c>
      <c r="D39" s="26" t="s">
        <v>78</v>
      </c>
      <c r="E39" s="26" t="s">
        <v>87</v>
      </c>
      <c r="F39" s="43">
        <f t="shared" si="11"/>
        <v>0.55208333333333293</v>
      </c>
      <c r="G39" s="44">
        <f t="shared" si="12"/>
        <v>0.56874999999999953</v>
      </c>
      <c r="H39" s="1">
        <v>1</v>
      </c>
      <c r="J39" s="61"/>
      <c r="K39" s="92"/>
      <c r="L39" s="93"/>
      <c r="M39" s="94"/>
      <c r="N39" s="94"/>
      <c r="O39" s="49">
        <f>P38+TIME(0,4,0)</f>
        <v>0.58402777777777737</v>
      </c>
      <c r="P39" s="50"/>
    </row>
    <row r="40" spans="1:17" ht="15" customHeight="1" thickTop="1" thickBot="1" x14ac:dyDescent="0.2">
      <c r="A40" s="46"/>
      <c r="B40" s="217"/>
      <c r="C40" s="218"/>
      <c r="D40" s="219"/>
      <c r="E40" s="219"/>
      <c r="F40" s="49">
        <f>G39+TIME(0,5,0)</f>
        <v>0.57222222222222174</v>
      </c>
      <c r="G40" s="60"/>
      <c r="J40" s="290">
        <v>4357</v>
      </c>
      <c r="K40" s="291" t="s">
        <v>90</v>
      </c>
      <c r="L40" s="292" t="s">
        <v>134</v>
      </c>
      <c r="M40" s="293" t="s">
        <v>91</v>
      </c>
      <c r="N40" s="294" t="s">
        <v>92</v>
      </c>
      <c r="O40" s="51">
        <f>P38+TIME(0,4,0)</f>
        <v>0.58402777777777737</v>
      </c>
      <c r="P40" s="52">
        <f>O46+TIME(0,4,0)</f>
        <v>0.60347222222222174</v>
      </c>
      <c r="Q40" s="1">
        <v>1</v>
      </c>
    </row>
    <row r="41" spans="1:17" ht="15" customHeight="1" thickTop="1" x14ac:dyDescent="0.15">
      <c r="A41" s="11">
        <v>5063</v>
      </c>
      <c r="B41" s="22" t="s">
        <v>113</v>
      </c>
      <c r="C41" s="84" t="s">
        <v>93</v>
      </c>
      <c r="D41" s="22" t="s">
        <v>114</v>
      </c>
      <c r="E41" s="42" t="s">
        <v>115</v>
      </c>
      <c r="F41" s="51">
        <f>G39+TIME(0,5,0)</f>
        <v>0.57222222222222174</v>
      </c>
      <c r="G41" s="52">
        <f>F46+TIME(0,4,0)</f>
        <v>0.58888888888888835</v>
      </c>
      <c r="H41" s="1">
        <v>1</v>
      </c>
      <c r="J41" s="20">
        <v>534</v>
      </c>
      <c r="K41" s="19" t="s">
        <v>139</v>
      </c>
      <c r="L41" s="83" t="s">
        <v>134</v>
      </c>
      <c r="M41" s="19" t="s">
        <v>34</v>
      </c>
      <c r="N41" s="112" t="s">
        <v>140</v>
      </c>
      <c r="O41" s="59">
        <f>O39+TIME(0,4,0)</f>
        <v>0.58680555555555514</v>
      </c>
      <c r="P41" s="44">
        <f>P40+TIME(0,4,0)</f>
        <v>0.60624999999999951</v>
      </c>
      <c r="Q41" s="1">
        <v>1</v>
      </c>
    </row>
    <row r="42" spans="1:17" ht="15" customHeight="1" x14ac:dyDescent="0.15">
      <c r="A42" s="155">
        <v>4640</v>
      </c>
      <c r="B42" s="165" t="s">
        <v>320</v>
      </c>
      <c r="C42" s="166" t="s">
        <v>93</v>
      </c>
      <c r="D42" s="165" t="s">
        <v>323</v>
      </c>
      <c r="E42" s="167" t="s">
        <v>325</v>
      </c>
      <c r="F42" s="43">
        <f>F41+TIME(0,4,0)</f>
        <v>0.57499999999999951</v>
      </c>
      <c r="G42" s="44">
        <f>G41+TIME(0,4,0)</f>
        <v>0.59166666666666612</v>
      </c>
      <c r="H42" s="1">
        <v>1</v>
      </c>
      <c r="J42" s="155">
        <v>3185</v>
      </c>
      <c r="K42" s="211" t="s">
        <v>218</v>
      </c>
      <c r="L42" s="150" t="s">
        <v>97</v>
      </c>
      <c r="M42" s="157" t="s">
        <v>219</v>
      </c>
      <c r="N42" s="159" t="s">
        <v>313</v>
      </c>
      <c r="O42" s="59">
        <f>O41+TIME(0,4,0)</f>
        <v>0.5895833333333329</v>
      </c>
      <c r="P42" s="44">
        <f>P41+TIME(0,4,0)</f>
        <v>0.60902777777777728</v>
      </c>
      <c r="Q42" s="1">
        <v>1</v>
      </c>
    </row>
    <row r="43" spans="1:17" ht="15" customHeight="1" x14ac:dyDescent="0.15">
      <c r="A43" s="155">
        <v>3107</v>
      </c>
      <c r="B43" s="165" t="s">
        <v>38</v>
      </c>
      <c r="C43" s="166" t="s">
        <v>100</v>
      </c>
      <c r="D43" s="165" t="s">
        <v>39</v>
      </c>
      <c r="E43" s="167" t="s">
        <v>267</v>
      </c>
      <c r="F43" s="43">
        <f t="shared" ref="F43:G45" si="13">F42+TIME(0,4,0)</f>
        <v>0.57777777777777728</v>
      </c>
      <c r="G43" s="44">
        <f t="shared" si="13"/>
        <v>0.59444444444444389</v>
      </c>
      <c r="H43" s="1">
        <v>1</v>
      </c>
      <c r="J43" s="242">
        <v>4224</v>
      </c>
      <c r="K43" s="243" t="s">
        <v>284</v>
      </c>
      <c r="L43" s="91" t="s">
        <v>97</v>
      </c>
      <c r="M43" s="244" t="s">
        <v>274</v>
      </c>
      <c r="N43" s="245" t="s">
        <v>305</v>
      </c>
      <c r="O43" s="43">
        <f>O42+TIME(0,4,0)</f>
        <v>0.59236111111111067</v>
      </c>
      <c r="P43" s="44">
        <f t="shared" ref="P43:P45" si="14">P42+TIME(0,4,0)</f>
        <v>0.61180555555555505</v>
      </c>
      <c r="Q43" s="1">
        <v>1</v>
      </c>
    </row>
    <row r="44" spans="1:17" ht="15.75" customHeight="1" x14ac:dyDescent="0.15">
      <c r="A44" s="11" t="s">
        <v>149</v>
      </c>
      <c r="B44" s="23" t="s">
        <v>150</v>
      </c>
      <c r="C44" s="84" t="s">
        <v>100</v>
      </c>
      <c r="D44" s="72" t="s">
        <v>28</v>
      </c>
      <c r="E44" s="21" t="s">
        <v>195</v>
      </c>
      <c r="F44" s="43">
        <f t="shared" si="13"/>
        <v>0.58055555555555505</v>
      </c>
      <c r="G44" s="44">
        <f t="shared" si="13"/>
        <v>0.59722222222222165</v>
      </c>
      <c r="H44" s="1">
        <v>1</v>
      </c>
      <c r="J44" s="286" t="s">
        <v>89</v>
      </c>
      <c r="K44" s="243" t="s">
        <v>342</v>
      </c>
      <c r="L44" s="91" t="s">
        <v>97</v>
      </c>
      <c r="M44" s="243" t="s">
        <v>343</v>
      </c>
      <c r="N44" s="252" t="s">
        <v>347</v>
      </c>
      <c r="O44" s="45">
        <f>O43+TIME(0,4,0)</f>
        <v>0.59513888888888844</v>
      </c>
      <c r="P44" s="44">
        <f>P43+TIME(0,4,0)</f>
        <v>0.61458333333333282</v>
      </c>
      <c r="Q44" s="1">
        <v>1</v>
      </c>
    </row>
    <row r="45" spans="1:17" ht="15" customHeight="1" x14ac:dyDescent="0.15">
      <c r="A45" s="11">
        <v>4639</v>
      </c>
      <c r="B45" s="23" t="s">
        <v>319</v>
      </c>
      <c r="C45" s="84" t="s">
        <v>100</v>
      </c>
      <c r="D45" s="165" t="s">
        <v>323</v>
      </c>
      <c r="E45" s="42" t="s">
        <v>327</v>
      </c>
      <c r="F45" s="43">
        <f t="shared" si="13"/>
        <v>0.58333333333333282</v>
      </c>
      <c r="G45" s="44">
        <f t="shared" si="13"/>
        <v>0.59999999999999942</v>
      </c>
      <c r="H45" s="1">
        <v>1</v>
      </c>
      <c r="I45" s="3"/>
      <c r="J45" s="160">
        <v>4571</v>
      </c>
      <c r="K45" s="161" t="s">
        <v>229</v>
      </c>
      <c r="L45" s="162" t="s">
        <v>100</v>
      </c>
      <c r="M45" s="163" t="s">
        <v>230</v>
      </c>
      <c r="N45" s="164" t="s">
        <v>231</v>
      </c>
      <c r="O45" s="59">
        <f>O44+TIME(0,4,0)</f>
        <v>0.59791666666666621</v>
      </c>
      <c r="P45" s="44">
        <f t="shared" si="14"/>
        <v>0.61736111111111058</v>
      </c>
      <c r="Q45" s="1">
        <v>1</v>
      </c>
    </row>
    <row r="46" spans="1:17" ht="15" customHeight="1" thickBot="1" x14ac:dyDescent="0.25">
      <c r="A46" s="127">
        <v>978</v>
      </c>
      <c r="B46" s="128" t="s">
        <v>141</v>
      </c>
      <c r="C46" s="129" t="s">
        <v>100</v>
      </c>
      <c r="D46" s="128" t="s">
        <v>142</v>
      </c>
      <c r="E46" s="130" t="s">
        <v>329</v>
      </c>
      <c r="F46" s="43">
        <f>F45+TIME(0,4,0)</f>
        <v>0.58611111111111058</v>
      </c>
      <c r="G46" s="44">
        <f>G45+TIME(0,4,0)</f>
        <v>0.60277777777777719</v>
      </c>
      <c r="H46" s="1">
        <v>1</v>
      </c>
      <c r="I46" s="3"/>
      <c r="J46" s="103" t="s">
        <v>129</v>
      </c>
      <c r="K46" s="104" t="s">
        <v>131</v>
      </c>
      <c r="L46" s="105" t="s">
        <v>93</v>
      </c>
      <c r="M46" s="106" t="s">
        <v>132</v>
      </c>
      <c r="N46" s="107" t="s">
        <v>133</v>
      </c>
      <c r="O46" s="62">
        <f>O45+TIME(0,4,0)</f>
        <v>0.60069444444444398</v>
      </c>
      <c r="P46" s="202">
        <f>P45+TIME(0,4,0)</f>
        <v>0.62013888888888835</v>
      </c>
      <c r="Q46" s="1">
        <v>1</v>
      </c>
    </row>
    <row r="47" spans="1:17" ht="15.75" customHeight="1" thickTop="1" thickBot="1" x14ac:dyDescent="0.2">
      <c r="A47" s="61"/>
      <c r="B47" s="271" t="s">
        <v>190</v>
      </c>
      <c r="C47" s="93"/>
      <c r="D47" s="94"/>
      <c r="E47" s="94"/>
      <c r="F47" s="49">
        <f>G46+TIME(0,4,0)</f>
        <v>0.60555555555555496</v>
      </c>
      <c r="G47" s="50"/>
      <c r="J47" s="61"/>
      <c r="K47" s="92"/>
      <c r="L47" s="93"/>
      <c r="M47" s="94"/>
      <c r="N47" s="94"/>
      <c r="O47" s="49">
        <f>P46+TIME(0,4,0)</f>
        <v>0.62291666666666612</v>
      </c>
      <c r="P47" s="50"/>
    </row>
    <row r="48" spans="1:17" ht="15.75" customHeight="1" thickTop="1" x14ac:dyDescent="0.15">
      <c r="A48" s="261">
        <v>4631</v>
      </c>
      <c r="B48" s="262" t="s">
        <v>193</v>
      </c>
      <c r="C48" s="263" t="s">
        <v>97</v>
      </c>
      <c r="D48" s="264" t="s">
        <v>268</v>
      </c>
      <c r="E48" s="265" t="s">
        <v>285</v>
      </c>
      <c r="F48" s="51">
        <f>G46+TIME(0,4,0)</f>
        <v>0.60555555555555496</v>
      </c>
      <c r="G48" s="52">
        <f>F53+TIME(0,4,0)</f>
        <v>0.6194444444444438</v>
      </c>
      <c r="H48" s="1">
        <v>1</v>
      </c>
      <c r="J48" s="18" t="s">
        <v>94</v>
      </c>
      <c r="K48" s="95" t="s">
        <v>67</v>
      </c>
      <c r="L48" s="82" t="s">
        <v>97</v>
      </c>
      <c r="M48" s="25" t="s">
        <v>10</v>
      </c>
      <c r="N48" s="96" t="s">
        <v>68</v>
      </c>
      <c r="O48" s="51">
        <f>P46+TIME(0,4,0)</f>
        <v>0.62291666666666612</v>
      </c>
      <c r="P48" s="52">
        <f>O53+TIME(0,4,0)</f>
        <v>0.63958333333333273</v>
      </c>
      <c r="Q48" s="1">
        <v>1</v>
      </c>
    </row>
    <row r="49" spans="1:17" ht="15.75" customHeight="1" x14ac:dyDescent="0.15">
      <c r="A49" s="266">
        <v>5150</v>
      </c>
      <c r="B49" s="267" t="s">
        <v>294</v>
      </c>
      <c r="C49" s="268" t="s">
        <v>97</v>
      </c>
      <c r="D49" s="269" t="s">
        <v>318</v>
      </c>
      <c r="E49" s="270" t="s">
        <v>260</v>
      </c>
      <c r="F49" s="43">
        <f t="shared" ref="F49:G50" si="15">F48+TIME(0,4,0)</f>
        <v>0.60833333333333273</v>
      </c>
      <c r="G49" s="44">
        <f t="shared" si="15"/>
        <v>0.62222222222222157</v>
      </c>
      <c r="H49" s="1">
        <v>1</v>
      </c>
      <c r="J49" s="155">
        <v>1232</v>
      </c>
      <c r="K49" s="156" t="s">
        <v>225</v>
      </c>
      <c r="L49" s="150" t="s">
        <v>93</v>
      </c>
      <c r="M49" s="157" t="s">
        <v>226</v>
      </c>
      <c r="N49" s="158" t="s">
        <v>227</v>
      </c>
      <c r="O49" s="43">
        <f>O48+TIME(0,4,0)</f>
        <v>0.62569444444444389</v>
      </c>
      <c r="P49" s="44">
        <f>P48+TIME(0,4,0)</f>
        <v>0.64236111111111049</v>
      </c>
      <c r="Q49" s="1">
        <v>1</v>
      </c>
    </row>
    <row r="50" spans="1:17" ht="15.75" customHeight="1" x14ac:dyDescent="0.15">
      <c r="A50" s="11">
        <v>5158</v>
      </c>
      <c r="B50" s="22" t="s">
        <v>123</v>
      </c>
      <c r="C50" s="84" t="s">
        <v>93</v>
      </c>
      <c r="D50" s="22" t="s">
        <v>114</v>
      </c>
      <c r="E50" s="42" t="s">
        <v>147</v>
      </c>
      <c r="F50" s="43">
        <f t="shared" si="15"/>
        <v>0.61111111111111049</v>
      </c>
      <c r="G50" s="44">
        <f t="shared" si="15"/>
        <v>0.62499999999999933</v>
      </c>
      <c r="H50" s="1">
        <v>1</v>
      </c>
      <c r="J50" s="20" t="s">
        <v>128</v>
      </c>
      <c r="K50" s="41" t="s">
        <v>124</v>
      </c>
      <c r="L50" s="83" t="s">
        <v>93</v>
      </c>
      <c r="M50" s="19" t="s">
        <v>125</v>
      </c>
      <c r="N50" s="26" t="s">
        <v>126</v>
      </c>
      <c r="O50" s="43">
        <f>O49+TIME(0,4,0)</f>
        <v>0.62847222222222165</v>
      </c>
      <c r="P50" s="44">
        <f t="shared" ref="P50" si="16">P49+TIME(0,4,0)</f>
        <v>0.64513888888888826</v>
      </c>
      <c r="Q50" s="1">
        <v>1</v>
      </c>
    </row>
    <row r="51" spans="1:17" ht="15.75" customHeight="1" x14ac:dyDescent="0.15">
      <c r="A51" s="171">
        <v>4329</v>
      </c>
      <c r="B51" s="172" t="s">
        <v>238</v>
      </c>
      <c r="C51" s="150" t="s">
        <v>188</v>
      </c>
      <c r="D51" s="173" t="s">
        <v>192</v>
      </c>
      <c r="E51" s="174" t="s">
        <v>239</v>
      </c>
      <c r="F51" s="45">
        <f>F50+TIME(0,4,0)</f>
        <v>0.61388888888888826</v>
      </c>
      <c r="G51" s="202">
        <f>G50+TIME(0,4,0)</f>
        <v>0.6277777777777771</v>
      </c>
      <c r="H51" s="1">
        <v>1</v>
      </c>
      <c r="J51" s="155" t="s">
        <v>94</v>
      </c>
      <c r="K51" s="156" t="s">
        <v>232</v>
      </c>
      <c r="L51" s="150" t="s">
        <v>93</v>
      </c>
      <c r="M51" s="157" t="s">
        <v>233</v>
      </c>
      <c r="N51" s="287" t="s">
        <v>234</v>
      </c>
      <c r="O51" s="45">
        <f>O50+TIME(0,4,0)</f>
        <v>0.63124999999999942</v>
      </c>
      <c r="P51" s="44">
        <f>P50+TIME(0,4,0)</f>
        <v>0.64791666666666603</v>
      </c>
      <c r="Q51" s="1">
        <v>1</v>
      </c>
    </row>
    <row r="52" spans="1:17" ht="15.75" customHeight="1" x14ac:dyDescent="0.15">
      <c r="A52" s="171"/>
      <c r="B52" s="175"/>
      <c r="C52" s="176"/>
      <c r="D52" s="177"/>
      <c r="E52" s="178" t="s">
        <v>240</v>
      </c>
      <c r="F52" s="43"/>
      <c r="G52" s="44"/>
      <c r="I52" s="3"/>
      <c r="J52" s="11">
        <v>4879</v>
      </c>
      <c r="K52" s="88" t="s">
        <v>60</v>
      </c>
      <c r="L52" s="83" t="s">
        <v>134</v>
      </c>
      <c r="M52" s="88" t="s">
        <v>36</v>
      </c>
      <c r="N52" s="89" t="s">
        <v>81</v>
      </c>
      <c r="O52" s="59">
        <f>O51+TIME(0,4,0)</f>
        <v>0.63402777777777719</v>
      </c>
      <c r="P52" s="44">
        <f>P51+TIME(0,4,0)</f>
        <v>0.6506944444444438</v>
      </c>
      <c r="Q52" s="1">
        <v>1</v>
      </c>
    </row>
    <row r="53" spans="1:17" ht="15.75" customHeight="1" thickBot="1" x14ac:dyDescent="0.2">
      <c r="A53" s="24" t="s">
        <v>171</v>
      </c>
      <c r="B53" s="22" t="s">
        <v>172</v>
      </c>
      <c r="C53" s="84" t="s">
        <v>188</v>
      </c>
      <c r="D53" s="22" t="s">
        <v>173</v>
      </c>
      <c r="E53" s="26" t="s">
        <v>174</v>
      </c>
      <c r="F53" s="62">
        <f>F51+TIME(0,4,0)</f>
        <v>0.61666666666666603</v>
      </c>
      <c r="G53" s="53">
        <f>G51+TIME(0,4,0)</f>
        <v>0.63055555555555487</v>
      </c>
      <c r="H53" s="1">
        <v>1</v>
      </c>
      <c r="J53" s="11" t="s">
        <v>187</v>
      </c>
      <c r="K53" s="12" t="s">
        <v>189</v>
      </c>
      <c r="L53" s="84" t="s">
        <v>134</v>
      </c>
      <c r="M53" s="12" t="s">
        <v>114</v>
      </c>
      <c r="N53" s="27" t="s">
        <v>183</v>
      </c>
      <c r="O53" s="62">
        <f>O52+TIME(0,4,0)</f>
        <v>0.63680555555555496</v>
      </c>
      <c r="P53" s="202">
        <f>P52+TIME(0,4,0)</f>
        <v>0.65347222222222157</v>
      </c>
      <c r="Q53" s="1">
        <v>1</v>
      </c>
    </row>
    <row r="54" spans="1:17" ht="15.75" customHeight="1" thickTop="1" thickBot="1" x14ac:dyDescent="0.2">
      <c r="A54" s="135"/>
      <c r="B54" s="26"/>
      <c r="C54" s="70"/>
      <c r="D54" s="136"/>
      <c r="E54" s="115" t="s">
        <v>175</v>
      </c>
      <c r="F54" s="295"/>
      <c r="G54" s="296"/>
      <c r="J54" s="61"/>
      <c r="K54" s="259"/>
      <c r="L54" s="260"/>
      <c r="M54" s="120"/>
      <c r="N54" s="121"/>
      <c r="O54" s="49">
        <f>P53+TIME(0,4,0)</f>
        <v>0.65624999999999933</v>
      </c>
      <c r="P54" s="97"/>
    </row>
    <row r="55" spans="1:17" ht="15.75" customHeight="1" thickTop="1" thickBot="1" x14ac:dyDescent="0.2">
      <c r="A55" s="61"/>
      <c r="B55" s="259" t="s">
        <v>190</v>
      </c>
      <c r="C55" s="260"/>
      <c r="D55" s="120"/>
      <c r="E55" s="121"/>
      <c r="F55" s="49">
        <f>G53+TIME(0,4,0)</f>
        <v>0.63333333333333264</v>
      </c>
      <c r="G55" s="97"/>
      <c r="J55" s="11">
        <v>1689</v>
      </c>
      <c r="K55" s="23" t="s">
        <v>262</v>
      </c>
      <c r="L55" s="82" t="s">
        <v>134</v>
      </c>
      <c r="M55" s="22" t="s">
        <v>263</v>
      </c>
      <c r="N55" s="42" t="s">
        <v>264</v>
      </c>
      <c r="O55" s="284">
        <f>P53+TIME(0,4,0)</f>
        <v>0.65624999999999933</v>
      </c>
      <c r="P55" s="52">
        <f>O61+TIME(0,4,0)</f>
        <v>0.67291666666666594</v>
      </c>
      <c r="Q55" s="1">
        <v>1</v>
      </c>
    </row>
    <row r="56" spans="1:17" ht="15.75" customHeight="1" thickTop="1" x14ac:dyDescent="0.15">
      <c r="A56" s="11" t="s">
        <v>127</v>
      </c>
      <c r="B56" s="17" t="s">
        <v>43</v>
      </c>
      <c r="C56" s="117" t="s">
        <v>93</v>
      </c>
      <c r="D56" s="17" t="s">
        <v>44</v>
      </c>
      <c r="E56" s="203" t="s">
        <v>79</v>
      </c>
      <c r="F56" s="220">
        <f>G53+TIME(0,4,0)</f>
        <v>0.63333333333333264</v>
      </c>
      <c r="G56" s="52">
        <f>F61+TIME(0,4,0)</f>
        <v>0.64999999999999925</v>
      </c>
      <c r="H56" s="1">
        <v>1</v>
      </c>
      <c r="J56" s="179">
        <v>3035</v>
      </c>
      <c r="K56" s="180" t="s">
        <v>243</v>
      </c>
      <c r="L56" s="181" t="s">
        <v>97</v>
      </c>
      <c r="M56" s="182" t="s">
        <v>244</v>
      </c>
      <c r="N56" s="183" t="s">
        <v>245</v>
      </c>
      <c r="O56" s="204">
        <f>O55+TIME(0,4,0)</f>
        <v>0.6590277777777771</v>
      </c>
      <c r="P56" s="205">
        <f>P55+TIME(0,4,0)</f>
        <v>0.67569444444444371</v>
      </c>
      <c r="Q56" s="1">
        <v>1</v>
      </c>
    </row>
    <row r="57" spans="1:17" ht="15.75" customHeight="1" x14ac:dyDescent="0.15">
      <c r="A57" s="20">
        <v>4395</v>
      </c>
      <c r="B57" s="41" t="s">
        <v>289</v>
      </c>
      <c r="C57" s="83" t="s">
        <v>93</v>
      </c>
      <c r="D57" s="19" t="s">
        <v>291</v>
      </c>
      <c r="E57" s="26" t="s">
        <v>290</v>
      </c>
      <c r="F57" s="59">
        <f>F55+TIME(0,4,0)</f>
        <v>0.63611111111111041</v>
      </c>
      <c r="G57" s="44">
        <f>G56+TIME(0,4,0)</f>
        <v>0.65277777777777701</v>
      </c>
      <c r="H57" s="1">
        <v>1</v>
      </c>
      <c r="J57" s="11" t="s">
        <v>182</v>
      </c>
      <c r="K57" s="12" t="s">
        <v>155</v>
      </c>
      <c r="L57" s="84" t="s">
        <v>100</v>
      </c>
      <c r="M57" s="12" t="s">
        <v>153</v>
      </c>
      <c r="N57" s="27" t="s">
        <v>156</v>
      </c>
      <c r="O57" s="204">
        <f t="shared" ref="O57:P57" si="17">O56+TIME(0,4,0)</f>
        <v>0.66180555555555487</v>
      </c>
      <c r="P57" s="205">
        <f t="shared" si="17"/>
        <v>0.67847222222222148</v>
      </c>
      <c r="Q57" s="1">
        <v>1</v>
      </c>
    </row>
    <row r="58" spans="1:17" ht="15.75" customHeight="1" x14ac:dyDescent="0.15">
      <c r="A58" s="11" t="s">
        <v>298</v>
      </c>
      <c r="B58" s="23" t="s">
        <v>297</v>
      </c>
      <c r="C58" s="83" t="s">
        <v>93</v>
      </c>
      <c r="D58" s="21" t="s">
        <v>299</v>
      </c>
      <c r="E58" s="21" t="s">
        <v>300</v>
      </c>
      <c r="F58" s="43">
        <f>F57+TIME(0,4,0)</f>
        <v>0.63888888888888817</v>
      </c>
      <c r="G58" s="44">
        <f>G57+TIME(0,4,0)</f>
        <v>0.65555555555555478</v>
      </c>
      <c r="H58" s="1">
        <v>1</v>
      </c>
      <c r="J58" s="155">
        <v>1232</v>
      </c>
      <c r="K58" s="156" t="s">
        <v>225</v>
      </c>
      <c r="L58" s="150" t="s">
        <v>93</v>
      </c>
      <c r="M58" s="157" t="s">
        <v>226</v>
      </c>
      <c r="N58" s="158" t="s">
        <v>242</v>
      </c>
      <c r="O58" s="204">
        <f t="shared" ref="O58" si="18">O57+TIME(0,4,0)</f>
        <v>0.66458333333333264</v>
      </c>
      <c r="P58" s="205">
        <f t="shared" ref="P58" si="19">P57+TIME(0,4,0)</f>
        <v>0.68124999999999925</v>
      </c>
      <c r="Q58" s="1">
        <v>1</v>
      </c>
    </row>
    <row r="59" spans="1:17" ht="15.75" customHeight="1" x14ac:dyDescent="0.15">
      <c r="A59" s="98">
        <v>4638</v>
      </c>
      <c r="B59" s="99" t="s">
        <v>321</v>
      </c>
      <c r="C59" s="91" t="s">
        <v>134</v>
      </c>
      <c r="D59" s="165" t="s">
        <v>323</v>
      </c>
      <c r="E59" s="42" t="s">
        <v>326</v>
      </c>
      <c r="F59" s="204">
        <f>F58+TIME(0,4,0)</f>
        <v>0.64166666666666594</v>
      </c>
      <c r="G59" s="205">
        <f>G58+TIME(0,4,0)</f>
        <v>0.65833333333333255</v>
      </c>
      <c r="H59" s="1">
        <v>1</v>
      </c>
      <c r="J59" s="11">
        <v>4212</v>
      </c>
      <c r="K59" s="23" t="s">
        <v>334</v>
      </c>
      <c r="L59" s="82" t="s">
        <v>199</v>
      </c>
      <c r="M59" s="21" t="s">
        <v>335</v>
      </c>
      <c r="N59" s="112" t="s">
        <v>336</v>
      </c>
      <c r="O59" s="62">
        <f>O58+TIME(0,4,0)</f>
        <v>0.66736111111111041</v>
      </c>
      <c r="P59" s="53">
        <f>P58+TIME(0,4,0)</f>
        <v>0.68402777777777701</v>
      </c>
      <c r="Q59" s="1">
        <v>1</v>
      </c>
    </row>
    <row r="60" spans="1:17" ht="15.75" customHeight="1" x14ac:dyDescent="0.15">
      <c r="A60" s="100" t="s">
        <v>151</v>
      </c>
      <c r="B60" s="101" t="s">
        <v>143</v>
      </c>
      <c r="C60" s="84" t="s">
        <v>330</v>
      </c>
      <c r="D60" s="101" t="s">
        <v>142</v>
      </c>
      <c r="E60" s="102" t="s">
        <v>144</v>
      </c>
      <c r="F60" s="204">
        <f t="shared" ref="F60:G60" si="20">F59+TIME(0,4,0)</f>
        <v>0.64444444444444371</v>
      </c>
      <c r="G60" s="205">
        <f t="shared" si="20"/>
        <v>0.66111111111111032</v>
      </c>
      <c r="H60" s="1">
        <v>1</v>
      </c>
      <c r="J60" s="11"/>
      <c r="K60" s="253"/>
      <c r="L60" s="282"/>
      <c r="M60" s="70"/>
      <c r="N60" s="283" t="s">
        <v>337</v>
      </c>
      <c r="O60" s="45"/>
      <c r="P60" s="202"/>
    </row>
    <row r="61" spans="1:17" ht="15.75" customHeight="1" thickBot="1" x14ac:dyDescent="0.2">
      <c r="A61" s="155">
        <v>4640</v>
      </c>
      <c r="B61" s="165" t="s">
        <v>320</v>
      </c>
      <c r="C61" s="166" t="s">
        <v>97</v>
      </c>
      <c r="D61" s="165" t="s">
        <v>323</v>
      </c>
      <c r="E61" s="102"/>
      <c r="F61" s="206">
        <f>F60+TIME(0,4,0)</f>
        <v>0.64722222222222148</v>
      </c>
      <c r="G61" s="207">
        <f>G60+TIME(0,4,0)</f>
        <v>0.66388888888888808</v>
      </c>
      <c r="H61" s="1">
        <v>1</v>
      </c>
      <c r="J61" s="18">
        <v>5048</v>
      </c>
      <c r="K61" s="23" t="s">
        <v>167</v>
      </c>
      <c r="L61" s="84" t="s">
        <v>188</v>
      </c>
      <c r="M61" s="22" t="s">
        <v>168</v>
      </c>
      <c r="N61" s="112" t="s">
        <v>169</v>
      </c>
      <c r="O61" s="81">
        <f>O59+TIME(0,4,0)</f>
        <v>0.67013888888888817</v>
      </c>
      <c r="P61" s="249">
        <f>P59+TIME(0,4,0)</f>
        <v>0.68680555555555478</v>
      </c>
      <c r="Q61" s="1">
        <v>1</v>
      </c>
    </row>
    <row r="62" spans="1:17" ht="15.75" customHeight="1" thickTop="1" thickBot="1" x14ac:dyDescent="0.2">
      <c r="A62" s="61"/>
      <c r="B62" s="92"/>
      <c r="C62" s="93"/>
      <c r="D62" s="94"/>
      <c r="E62" s="94"/>
      <c r="F62" s="49">
        <f>G61+TIME(0,4,0)</f>
        <v>0.66666666666666585</v>
      </c>
      <c r="G62" s="50"/>
      <c r="J62" s="11"/>
      <c r="K62" s="113"/>
      <c r="L62" s="126"/>
      <c r="M62" s="114"/>
      <c r="N62" s="69" t="s">
        <v>170</v>
      </c>
      <c r="O62" s="250"/>
      <c r="P62" s="251"/>
    </row>
    <row r="63" spans="1:17" ht="15.75" customHeight="1" thickTop="1" thickBot="1" x14ac:dyDescent="0.2">
      <c r="A63" s="11">
        <v>4631</v>
      </c>
      <c r="B63" s="23" t="s">
        <v>31</v>
      </c>
      <c r="C63" s="84" t="s">
        <v>100</v>
      </c>
      <c r="D63" s="22" t="s">
        <v>37</v>
      </c>
      <c r="E63" s="21" t="s">
        <v>49</v>
      </c>
      <c r="F63" s="51">
        <f>G61+TIME(0,4,0)</f>
        <v>0.66666666666666585</v>
      </c>
      <c r="G63" s="52">
        <f>F67+TIME(0,4,0)</f>
        <v>0.68055555555555469</v>
      </c>
      <c r="H63" s="1">
        <v>1</v>
      </c>
      <c r="J63" s="61"/>
      <c r="K63" s="92"/>
      <c r="L63" s="93"/>
      <c r="M63" s="94"/>
      <c r="N63" s="94"/>
      <c r="O63" s="49">
        <f>P61+TIME(0,4,0)</f>
        <v>0.68958333333333255</v>
      </c>
      <c r="P63" s="50"/>
    </row>
    <row r="64" spans="1:17" ht="17" thickTop="1" x14ac:dyDescent="0.15">
      <c r="A64" s="155">
        <v>2123</v>
      </c>
      <c r="B64" s="288" t="s">
        <v>339</v>
      </c>
      <c r="C64" s="166" t="s">
        <v>93</v>
      </c>
      <c r="D64" s="157" t="s">
        <v>340</v>
      </c>
      <c r="E64" s="159" t="s">
        <v>341</v>
      </c>
      <c r="F64" s="81">
        <f>F62+TIME(0,4,0)</f>
        <v>0.66944444444444362</v>
      </c>
      <c r="G64" s="202">
        <f>G63+TIME(0,4,0)</f>
        <v>0.68333333333333246</v>
      </c>
      <c r="H64" s="1">
        <v>1</v>
      </c>
      <c r="J64" s="116">
        <v>4817</v>
      </c>
      <c r="K64" s="17" t="s">
        <v>165</v>
      </c>
      <c r="L64" s="117" t="s">
        <v>100</v>
      </c>
      <c r="M64" s="22" t="s">
        <v>179</v>
      </c>
      <c r="N64" s="42" t="s">
        <v>166</v>
      </c>
      <c r="O64" s="51">
        <f>P61+TIME(0,4,0)</f>
        <v>0.68958333333333255</v>
      </c>
      <c r="P64" s="52">
        <f>O69+TIME(0,4,0)</f>
        <v>0.70624999999999916</v>
      </c>
      <c r="Q64" s="1">
        <v>1</v>
      </c>
    </row>
    <row r="65" spans="1:17" ht="16" x14ac:dyDescent="0.15">
      <c r="A65" s="11">
        <v>3765</v>
      </c>
      <c r="B65" s="22" t="s">
        <v>40</v>
      </c>
      <c r="C65" s="84" t="s">
        <v>134</v>
      </c>
      <c r="D65" s="22" t="s">
        <v>41</v>
      </c>
      <c r="E65" s="42" t="s">
        <v>80</v>
      </c>
      <c r="F65" s="81">
        <f>F64+TIME(0,4,0)</f>
        <v>0.67222222222222139</v>
      </c>
      <c r="G65" s="272">
        <f>G64+TIME(0,4,0)</f>
        <v>0.68611111111111023</v>
      </c>
      <c r="H65" s="1">
        <v>1</v>
      </c>
      <c r="J65" s="11" t="s">
        <v>88</v>
      </c>
      <c r="K65" s="23" t="s">
        <v>85</v>
      </c>
      <c r="L65" s="84" t="s">
        <v>100</v>
      </c>
      <c r="M65" s="22" t="s">
        <v>69</v>
      </c>
      <c r="N65" s="21" t="s">
        <v>180</v>
      </c>
      <c r="O65" s="81">
        <f>O64+TIME(0,4,0)</f>
        <v>0.69236111111111032</v>
      </c>
      <c r="P65" s="44">
        <f>P64+TIME(0,4,0)</f>
        <v>0.70902777777777692</v>
      </c>
      <c r="Q65" s="1">
        <v>1</v>
      </c>
    </row>
    <row r="66" spans="1:17" ht="16" x14ac:dyDescent="0.15">
      <c r="A66" s="155" t="s">
        <v>95</v>
      </c>
      <c r="B66" s="157" t="s">
        <v>235</v>
      </c>
      <c r="C66" s="166" t="s">
        <v>134</v>
      </c>
      <c r="D66" s="157" t="s">
        <v>236</v>
      </c>
      <c r="E66" s="159" t="s">
        <v>237</v>
      </c>
      <c r="F66" s="62">
        <f>F65+TIME(0,4,0)</f>
        <v>0.67499999999999916</v>
      </c>
      <c r="G66" s="272">
        <f>G65+TIME(0,4,0)</f>
        <v>0.688888888888888</v>
      </c>
      <c r="H66" s="1">
        <v>1</v>
      </c>
      <c r="J66" s="11" t="s">
        <v>157</v>
      </c>
      <c r="K66" s="12" t="s">
        <v>176</v>
      </c>
      <c r="L66" s="84" t="s">
        <v>100</v>
      </c>
      <c r="M66" s="12" t="s">
        <v>177</v>
      </c>
      <c r="N66" s="27" t="s">
        <v>178</v>
      </c>
      <c r="O66" s="62">
        <f>O65+TIME(0,4,0)</f>
        <v>0.69513888888888808</v>
      </c>
      <c r="P66" s="44">
        <f t="shared" ref="P66:P69" si="21">P65+TIME(0,4,0)</f>
        <v>0.71180555555555469</v>
      </c>
      <c r="Q66" s="1">
        <v>1</v>
      </c>
    </row>
    <row r="67" spans="1:17" ht="16" x14ac:dyDescent="0.15">
      <c r="A67" s="71">
        <v>5026</v>
      </c>
      <c r="B67" s="122" t="s">
        <v>197</v>
      </c>
      <c r="C67" s="84" t="s">
        <v>199</v>
      </c>
      <c r="D67" s="72" t="s">
        <v>200</v>
      </c>
      <c r="E67" s="112" t="s">
        <v>201</v>
      </c>
      <c r="F67" s="62">
        <f>F66+TIME(0,4,0)</f>
        <v>0.67777777777777692</v>
      </c>
      <c r="G67" s="202">
        <f>G66+TIME(0,4,0)</f>
        <v>0.69166666666666576</v>
      </c>
      <c r="H67" s="1">
        <v>1</v>
      </c>
      <c r="J67" s="24">
        <v>2027</v>
      </c>
      <c r="K67" s="23" t="s">
        <v>52</v>
      </c>
      <c r="L67" s="84" t="s">
        <v>100</v>
      </c>
      <c r="M67" s="22" t="s">
        <v>53</v>
      </c>
      <c r="N67" s="42" t="s">
        <v>54</v>
      </c>
      <c r="O67" s="62">
        <f>O66+TIME(0,4,0)</f>
        <v>0.69791666666666585</v>
      </c>
      <c r="P67" s="44">
        <f>P66+TIME(0,4,0)</f>
        <v>0.71458333333333246</v>
      </c>
      <c r="Q67" s="1">
        <v>1</v>
      </c>
    </row>
    <row r="68" spans="1:17" ht="17" thickBot="1" x14ac:dyDescent="0.2">
      <c r="A68" s="123"/>
      <c r="B68" s="10"/>
      <c r="C68" s="87"/>
      <c r="D68" s="9"/>
      <c r="E68" s="115" t="s">
        <v>198</v>
      </c>
      <c r="F68" s="148"/>
      <c r="G68" s="149"/>
      <c r="J68" s="11">
        <v>704</v>
      </c>
      <c r="K68" s="23" t="s">
        <v>55</v>
      </c>
      <c r="L68" s="84" t="s">
        <v>100</v>
      </c>
      <c r="M68" s="22" t="s">
        <v>9</v>
      </c>
      <c r="N68" s="57" t="s">
        <v>24</v>
      </c>
      <c r="O68" s="62">
        <f t="shared" ref="O68:O69" si="22">O67+TIME(0,4,0)</f>
        <v>0.70069444444444362</v>
      </c>
      <c r="P68" s="44">
        <f t="shared" si="21"/>
        <v>0.71736111111111023</v>
      </c>
      <c r="Q68" s="1">
        <v>1</v>
      </c>
    </row>
    <row r="69" spans="1:17" ht="18" thickTop="1" thickBot="1" x14ac:dyDescent="0.2">
      <c r="A69" s="74"/>
      <c r="B69" s="139" t="s">
        <v>203</v>
      </c>
      <c r="C69" s="125"/>
      <c r="D69" s="48"/>
      <c r="E69" s="48"/>
      <c r="F69" s="49">
        <f>G67+TIME(0,3,0)</f>
        <v>0.69374999999999909</v>
      </c>
      <c r="G69" s="50"/>
      <c r="J69" s="179">
        <v>1195</v>
      </c>
      <c r="K69" s="180" t="s">
        <v>249</v>
      </c>
      <c r="L69" s="181" t="s">
        <v>97</v>
      </c>
      <c r="M69" s="182" t="s">
        <v>250</v>
      </c>
      <c r="N69" s="183" t="s">
        <v>251</v>
      </c>
      <c r="O69" s="62">
        <f t="shared" si="22"/>
        <v>0.70347222222222139</v>
      </c>
      <c r="P69" s="44">
        <f t="shared" si="21"/>
        <v>0.720138888888888</v>
      </c>
      <c r="Q69" s="1">
        <v>1</v>
      </c>
    </row>
    <row r="70" spans="1:17" ht="18" thickTop="1" thickBot="1" x14ac:dyDescent="0.2">
      <c r="A70" s="155">
        <v>4231</v>
      </c>
      <c r="B70" s="211" t="s">
        <v>322</v>
      </c>
      <c r="C70" s="212" t="s">
        <v>100</v>
      </c>
      <c r="D70" s="211" t="s">
        <v>142</v>
      </c>
      <c r="E70" s="102" t="s">
        <v>333</v>
      </c>
      <c r="F70" s="220">
        <f>F69+TIME(0,10,0)</f>
        <v>0.70069444444444351</v>
      </c>
      <c r="G70" s="58">
        <f>F76+TIME(0,4,0)</f>
        <v>0.71736111111111012</v>
      </c>
      <c r="H70" s="1">
        <v>1</v>
      </c>
      <c r="I70" s="3"/>
      <c r="J70" s="246"/>
      <c r="K70" s="217"/>
      <c r="L70" s="125"/>
      <c r="M70" s="214"/>
      <c r="N70" s="214"/>
      <c r="O70" s="247"/>
      <c r="P70" s="248"/>
    </row>
    <row r="71" spans="1:17" ht="17" thickTop="1" x14ac:dyDescent="0.15">
      <c r="A71" s="11">
        <v>310</v>
      </c>
      <c r="B71" s="23" t="s">
        <v>76</v>
      </c>
      <c r="C71" s="82" t="s">
        <v>93</v>
      </c>
      <c r="D71" s="22" t="s">
        <v>77</v>
      </c>
      <c r="E71" s="159" t="s">
        <v>228</v>
      </c>
      <c r="F71" s="62">
        <f t="shared" ref="F71:G73" si="23">F70+TIME(0,4,0)</f>
        <v>0.70347222222222128</v>
      </c>
      <c r="G71" s="53">
        <f t="shared" si="23"/>
        <v>0.72013888888888788</v>
      </c>
      <c r="H71" s="1">
        <v>1</v>
      </c>
      <c r="I71" s="3"/>
      <c r="Q71" s="1">
        <f>SUM(Q6:Q69)</f>
        <v>52</v>
      </c>
    </row>
    <row r="72" spans="1:17" ht="16" x14ac:dyDescent="0.15">
      <c r="A72" s="11">
        <v>4619</v>
      </c>
      <c r="B72" s="23" t="s">
        <v>295</v>
      </c>
      <c r="C72" s="117" t="s">
        <v>97</v>
      </c>
      <c r="D72" s="23" t="s">
        <v>318</v>
      </c>
      <c r="E72" s="113" t="s">
        <v>296</v>
      </c>
      <c r="F72" s="59">
        <f t="shared" si="23"/>
        <v>0.70624999999999905</v>
      </c>
      <c r="G72" s="272">
        <f t="shared" si="23"/>
        <v>0.72291666666666565</v>
      </c>
      <c r="H72" s="1">
        <v>1</v>
      </c>
    </row>
    <row r="73" spans="1:17" ht="16" x14ac:dyDescent="0.15">
      <c r="A73" s="11">
        <v>4460</v>
      </c>
      <c r="B73" s="23" t="s">
        <v>70</v>
      </c>
      <c r="C73" s="117" t="s">
        <v>97</v>
      </c>
      <c r="D73" s="23" t="s">
        <v>71</v>
      </c>
      <c r="E73" s="124" t="s">
        <v>266</v>
      </c>
      <c r="F73" s="59">
        <f t="shared" si="23"/>
        <v>0.70902777777777681</v>
      </c>
      <c r="G73" s="272">
        <f t="shared" si="23"/>
        <v>0.72569444444444342</v>
      </c>
      <c r="H73" s="1">
        <v>1</v>
      </c>
    </row>
    <row r="74" spans="1:17" ht="16" x14ac:dyDescent="0.15">
      <c r="A74" s="71">
        <v>546</v>
      </c>
      <c r="B74" s="285" t="s">
        <v>32</v>
      </c>
      <c r="C74" s="84" t="s">
        <v>188</v>
      </c>
      <c r="D74" s="285" t="s">
        <v>28</v>
      </c>
      <c r="E74" s="73" t="s">
        <v>48</v>
      </c>
      <c r="F74" s="62">
        <f>F73+TIME(0,4,0)</f>
        <v>0.71180555555555458</v>
      </c>
      <c r="G74" s="53">
        <f>G72+TIME(0,3,0)</f>
        <v>0.72499999999999898</v>
      </c>
      <c r="H74" s="1">
        <v>1</v>
      </c>
    </row>
    <row r="75" spans="1:17" ht="16" x14ac:dyDescent="0.15">
      <c r="A75" s="71"/>
      <c r="B75" s="131"/>
      <c r="C75" s="132"/>
      <c r="D75" s="133"/>
      <c r="E75" s="90" t="s">
        <v>33</v>
      </c>
      <c r="F75" s="43"/>
      <c r="G75" s="44"/>
    </row>
    <row r="76" spans="1:17" ht="16" x14ac:dyDescent="0.15">
      <c r="A76" s="11">
        <v>4631</v>
      </c>
      <c r="B76" s="23" t="s">
        <v>31</v>
      </c>
      <c r="C76" s="84" t="s">
        <v>188</v>
      </c>
      <c r="D76" s="22" t="s">
        <v>37</v>
      </c>
      <c r="E76" s="26" t="s">
        <v>331</v>
      </c>
      <c r="F76" s="62">
        <f>F74+TIME(0,4,0)</f>
        <v>0.71458333333333235</v>
      </c>
      <c r="G76" s="53">
        <f>G74+TIME(0,3,0)</f>
        <v>0.7270833333333323</v>
      </c>
      <c r="H76" s="1">
        <v>1</v>
      </c>
    </row>
    <row r="77" spans="1:17" ht="17" thickBot="1" x14ac:dyDescent="0.2">
      <c r="A77" s="68"/>
      <c r="B77" s="13"/>
      <c r="C77" s="126"/>
      <c r="D77" s="134"/>
      <c r="E77" s="69" t="s">
        <v>49</v>
      </c>
      <c r="F77" s="43"/>
      <c r="G77" s="44"/>
    </row>
    <row r="78" spans="1:17" ht="17" thickTop="1" x14ac:dyDescent="0.15">
      <c r="A78" s="75"/>
      <c r="B78" s="76"/>
      <c r="C78" s="77"/>
      <c r="D78" s="78"/>
      <c r="E78" s="78"/>
      <c r="F78" s="79"/>
      <c r="G78" s="79"/>
      <c r="H78" s="1">
        <f>SUM(H6:H77)</f>
        <v>56</v>
      </c>
    </row>
    <row r="79" spans="1:17" ht="16" x14ac:dyDescent="0.2">
      <c r="A79" s="64"/>
      <c r="B79" s="65"/>
      <c r="C79" s="15"/>
      <c r="D79" s="15"/>
      <c r="E79" s="15"/>
      <c r="F79" s="221"/>
      <c r="G79" s="221"/>
      <c r="K79" s="289"/>
    </row>
    <row r="80" spans="1:17" ht="16" x14ac:dyDescent="0.15">
      <c r="A80" s="14"/>
      <c r="B80" s="14"/>
      <c r="C80" s="87"/>
      <c r="D80" s="14"/>
      <c r="E80" s="14"/>
      <c r="F80" s="221"/>
      <c r="G80" s="221"/>
    </row>
    <row r="81" spans="1:12" ht="16" x14ac:dyDescent="0.15">
      <c r="A81" s="14"/>
      <c r="B81" s="14"/>
      <c r="C81" s="87"/>
      <c r="D81" s="14"/>
      <c r="E81" s="14"/>
    </row>
    <row r="82" spans="1:12" ht="15.75" customHeight="1" x14ac:dyDescent="0.15">
      <c r="A82" s="1"/>
    </row>
    <row r="83" spans="1:12" ht="16" x14ac:dyDescent="0.15">
      <c r="A83" s="64"/>
      <c r="B83" s="65"/>
      <c r="C83" s="222"/>
      <c r="D83" s="15"/>
      <c r="E83" s="15"/>
    </row>
    <row r="84" spans="1:12" ht="16" x14ac:dyDescent="0.15">
      <c r="A84" s="223"/>
      <c r="B84" s="224"/>
      <c r="C84" s="225"/>
      <c r="D84" s="224"/>
      <c r="E84" s="226"/>
    </row>
    <row r="85" spans="1:12" ht="16" x14ac:dyDescent="0.15">
      <c r="A85" s="230"/>
      <c r="B85" s="65"/>
      <c r="C85" s="222"/>
      <c r="D85" s="15"/>
      <c r="E85" s="15"/>
      <c r="L85" s="1" t="s">
        <v>328</v>
      </c>
    </row>
    <row r="86" spans="1:12" ht="16" x14ac:dyDescent="0.15">
      <c r="A86" s="64"/>
      <c r="B86" s="65"/>
      <c r="C86" s="87"/>
      <c r="D86" s="15"/>
      <c r="E86" s="15"/>
    </row>
    <row r="87" spans="1:12" ht="16" x14ac:dyDescent="0.15">
      <c r="A87" s="64"/>
      <c r="B87" s="15"/>
      <c r="C87" s="87"/>
      <c r="D87" s="15"/>
      <c r="E87" s="15"/>
    </row>
    <row r="88" spans="1:12" ht="16" x14ac:dyDescent="0.15">
      <c r="A88" s="64"/>
      <c r="B88" s="15"/>
      <c r="C88" s="87"/>
      <c r="D88" s="15"/>
      <c r="E88" s="197"/>
    </row>
    <row r="89" spans="1:12" ht="16" x14ac:dyDescent="0.15">
      <c r="A89" s="64"/>
      <c r="B89" s="15"/>
      <c r="C89" s="87"/>
      <c r="D89" s="15"/>
      <c r="E89" s="15"/>
    </row>
    <row r="90" spans="1:12" ht="16" x14ac:dyDescent="0.15">
      <c r="A90" s="64"/>
      <c r="B90" s="14"/>
      <c r="C90" s="87"/>
      <c r="D90" s="14"/>
      <c r="E90" s="14"/>
    </row>
    <row r="91" spans="1:12" ht="16" x14ac:dyDescent="0.15">
      <c r="A91" s="236"/>
      <c r="B91" s="10"/>
      <c r="C91" s="87"/>
      <c r="D91" s="15"/>
      <c r="E91" s="15"/>
      <c r="F91" s="87"/>
      <c r="G91" s="15"/>
    </row>
    <row r="92" spans="1:12" ht="16" x14ac:dyDescent="0.15">
      <c r="A92" s="64"/>
      <c r="B92" s="65"/>
      <c r="C92" s="87"/>
      <c r="D92" s="15"/>
      <c r="E92" s="15"/>
      <c r="F92" s="87"/>
      <c r="G92" s="15"/>
    </row>
    <row r="93" spans="1:12" ht="16" x14ac:dyDescent="0.15">
      <c r="A93" s="64"/>
    </row>
    <row r="94" spans="1:12" ht="15" customHeight="1" x14ac:dyDescent="0.15">
      <c r="A94" s="1"/>
      <c r="G94" s="15"/>
    </row>
    <row r="95" spans="1:12" ht="16" x14ac:dyDescent="0.15">
      <c r="A95" s="1"/>
      <c r="G95" s="15"/>
    </row>
    <row r="96" spans="1:12" ht="16" x14ac:dyDescent="0.15">
      <c r="A96" s="1"/>
      <c r="D96" s="64"/>
      <c r="E96" s="65"/>
      <c r="F96" s="87"/>
      <c r="G96" s="15"/>
    </row>
    <row r="97" spans="1:14" x14ac:dyDescent="0.15">
      <c r="A97" s="1"/>
    </row>
    <row r="98" spans="1:14" x14ac:dyDescent="0.15">
      <c r="A98" s="1"/>
    </row>
    <row r="99" spans="1:14" ht="16" x14ac:dyDescent="0.15">
      <c r="A99" s="15"/>
    </row>
    <row r="100" spans="1:14" x14ac:dyDescent="0.15">
      <c r="A100" s="1"/>
    </row>
    <row r="101" spans="1:14" x14ac:dyDescent="0.15">
      <c r="A101" s="1"/>
    </row>
    <row r="102" spans="1:14" ht="16" x14ac:dyDescent="0.15">
      <c r="A102" s="1"/>
      <c r="J102" s="227"/>
      <c r="K102" s="228"/>
      <c r="L102" s="229"/>
      <c r="M102" s="228"/>
      <c r="N102" s="228"/>
    </row>
    <row r="103" spans="1:14" ht="16" x14ac:dyDescent="0.2">
      <c r="A103" s="1"/>
      <c r="J103" s="231"/>
      <c r="K103" s="231"/>
      <c r="L103" s="232"/>
      <c r="M103" s="233"/>
      <c r="N103" s="233"/>
    </row>
    <row r="104" spans="1:14" ht="16" x14ac:dyDescent="0.15">
      <c r="J104" s="223"/>
      <c r="K104" s="234"/>
      <c r="L104" s="229"/>
      <c r="M104" s="235"/>
      <c r="N104" s="235"/>
    </row>
    <row r="105" spans="1:14" x14ac:dyDescent="0.15">
      <c r="H105" s="3"/>
    </row>
    <row r="107" spans="1:14" x14ac:dyDescent="0.15">
      <c r="H107" s="3"/>
    </row>
    <row r="120" spans="8:8" x14ac:dyDescent="0.15">
      <c r="H120" s="4"/>
    </row>
  </sheetData>
  <sheetProtection algorithmName="SHA-512" hashValue="QhJE38Qy7JIVNffJ92iYlfFLlNkXPn4mddcBQQALo+kixlJKZCBZ5zXNXyt6HaXixqitWCX0C4Kg5JuBg3Yl2Q==" saltValue="CZCiP+geFuE5PwHaOPx2tg==" spinCount="100000" sheet="1" objects="1" scenarios="1"/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baseColWidth="10" defaultColWidth="8.83203125" defaultRowHeight="13" x14ac:dyDescent="0.15"/>
  <sheetData>
    <row r="1" spans="1:5" x14ac:dyDescent="0.15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15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" x14ac:dyDescent="0.15">
      <c r="A3" s="1"/>
      <c r="B3" s="1"/>
      <c r="C3" s="1"/>
      <c r="D3" s="1"/>
      <c r="E3" s="1"/>
    </row>
    <row r="4" spans="1:5" x14ac:dyDescent="0.15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" x14ac:dyDescent="0.15">
      <c r="A5" s="3"/>
      <c r="B5" s="1"/>
      <c r="C5" s="1"/>
      <c r="D5" s="1"/>
      <c r="E5" s="1"/>
    </row>
    <row r="6" spans="1:5" x14ac:dyDescent="0.15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15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" x14ac:dyDescent="0.15">
      <c r="A8" s="1"/>
      <c r="B8" s="1"/>
      <c r="C8" s="1"/>
      <c r="D8" s="1"/>
      <c r="E8" s="1"/>
    </row>
    <row r="9" spans="1:5" ht="14" x14ac:dyDescent="0.15">
      <c r="A9" s="1"/>
      <c r="B9" s="1"/>
      <c r="C9" s="1"/>
      <c r="D9" s="1"/>
      <c r="E9" s="1"/>
    </row>
    <row r="10" spans="1:5" x14ac:dyDescent="0.15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" x14ac:dyDescent="0.15">
      <c r="A11" s="3"/>
      <c r="B11" s="1"/>
      <c r="C11" s="1"/>
      <c r="D11" s="1"/>
      <c r="E11" s="1"/>
    </row>
    <row r="12" spans="1:5" ht="14" x14ac:dyDescent="0.15">
      <c r="A12" s="1"/>
      <c r="B12" s="1"/>
      <c r="C12" s="1"/>
      <c r="D12" s="1"/>
      <c r="E12" s="1"/>
    </row>
    <row r="13" spans="1:5" ht="14" x14ac:dyDescent="0.15">
      <c r="A13" s="3"/>
      <c r="B13" s="1"/>
      <c r="C13" s="1"/>
      <c r="D13" s="1"/>
      <c r="E13" s="1"/>
    </row>
    <row r="14" spans="1:5" ht="14" x14ac:dyDescent="0.15">
      <c r="A14" s="3"/>
      <c r="B14" s="1"/>
      <c r="C14" s="1"/>
      <c r="D14" s="1"/>
      <c r="E14" s="1"/>
    </row>
    <row r="15" spans="1:5" ht="14" x14ac:dyDescent="0.15">
      <c r="A15" s="1"/>
      <c r="B15" s="1"/>
      <c r="C15" s="1"/>
      <c r="D15" s="1"/>
      <c r="E15" s="1"/>
    </row>
    <row r="16" spans="1:5" ht="14" x14ac:dyDescent="0.15">
      <c r="A16" s="1"/>
      <c r="B16" s="1"/>
      <c r="C16" s="1"/>
      <c r="D16" s="1"/>
      <c r="E16" s="1"/>
    </row>
    <row r="17" spans="1:5" x14ac:dyDescent="0.15">
      <c r="A17" s="7"/>
      <c r="B17" s="8"/>
      <c r="C17" s="3"/>
      <c r="D17" s="3"/>
      <c r="E17" s="6"/>
    </row>
    <row r="18" spans="1:5" ht="14" x14ac:dyDescent="0.15">
      <c r="A18" s="1"/>
      <c r="B18" s="1"/>
      <c r="C18" s="1"/>
      <c r="D18" s="1"/>
      <c r="E18" s="1"/>
    </row>
    <row r="19" spans="1:5" ht="14" x14ac:dyDescent="0.15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Meike Paridaans | MP Horses</cp:lastModifiedBy>
  <cp:revision/>
  <cp:lastPrinted>2022-10-13T17:42:40Z</cp:lastPrinted>
  <dcterms:created xsi:type="dcterms:W3CDTF">2001-12-24T09:07:19Z</dcterms:created>
  <dcterms:modified xsi:type="dcterms:W3CDTF">2023-12-20T06:44:54Z</dcterms:modified>
</cp:coreProperties>
</file>