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3A3C6986-9585-ED4A-94EC-BA1B541F1407}" xr6:coauthVersionLast="47" xr6:coauthVersionMax="47" xr10:uidLastSave="{00000000-0000-0000-0000-000000000000}"/>
  <bookViews>
    <workbookView xWindow="0" yWindow="500" windowWidth="19420" windowHeight="15040" xr2:uid="{B90E1C4A-A5FB-48C0-B273-CC66B95877F5}"/>
  </bookViews>
  <sheets>
    <sheet name="Startlijst" sheetId="1" r:id="rId1"/>
    <sheet name="4PO" sheetId="7" r:id="rId2"/>
    <sheet name="4PA" sheetId="8" r:id="rId3"/>
    <sheet name="1PO" sheetId="4" r:id="rId4"/>
    <sheet name="2PO" sheetId="10" r:id="rId5"/>
    <sheet name="2PA" sheetId="11" r:id="rId6"/>
    <sheet name="1PA" sheetId="12" r:id="rId7"/>
    <sheet name="1POJ" sheetId="13" r:id="rId8"/>
    <sheet name="OZ" sheetId="14" r:id="rId9"/>
    <sheet name="OZJ" sheetId="9" r:id="rId10"/>
  </sheets>
  <definedNames>
    <definedName name="_xlnm._FilterDatabase" localSheetId="0" hidden="1">Startlijst!$A$2:$F$52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7" l="1"/>
  <c r="X3" i="7"/>
  <c r="Y3" i="7" s="1"/>
  <c r="AA3" i="7" s="1"/>
  <c r="Z6" i="9"/>
  <c r="X6" i="9"/>
  <c r="Y6" i="9" s="1"/>
  <c r="AA6" i="9" s="1"/>
  <c r="Z5" i="9"/>
  <c r="X5" i="9"/>
  <c r="Y5" i="9" s="1"/>
  <c r="AA5" i="9" s="1"/>
  <c r="Z4" i="9"/>
  <c r="X4" i="9"/>
  <c r="Y4" i="9" s="1"/>
  <c r="AA4" i="9" s="1"/>
  <c r="Z3" i="9"/>
  <c r="X3" i="9"/>
  <c r="Y3" i="9" s="1"/>
  <c r="Z8" i="14"/>
  <c r="X8" i="14"/>
  <c r="Y8" i="14" s="1"/>
  <c r="Z7" i="14"/>
  <c r="X7" i="14"/>
  <c r="Y7" i="14" s="1"/>
  <c r="AA7" i="14" s="1"/>
  <c r="Z6" i="14"/>
  <c r="X6" i="14"/>
  <c r="Y6" i="14" s="1"/>
  <c r="AA6" i="14" s="1"/>
  <c r="Z5" i="14"/>
  <c r="X5" i="14"/>
  <c r="Y5" i="14" s="1"/>
  <c r="AA5" i="14" s="1"/>
  <c r="Z4" i="14"/>
  <c r="X4" i="14"/>
  <c r="Y4" i="14" s="1"/>
  <c r="Z3" i="14"/>
  <c r="X3" i="14"/>
  <c r="Y3" i="14" s="1"/>
  <c r="AA3" i="14" s="1"/>
  <c r="Z13" i="12"/>
  <c r="X13" i="12"/>
  <c r="Y13" i="12" s="1"/>
  <c r="AA13" i="12" s="1"/>
  <c r="Z7" i="4"/>
  <c r="Y7" i="4"/>
  <c r="AA7" i="4" s="1"/>
  <c r="X7" i="4"/>
  <c r="Z7" i="8"/>
  <c r="X7" i="8"/>
  <c r="Y7" i="8" s="1"/>
  <c r="Z6" i="8"/>
  <c r="X6" i="8"/>
  <c r="Y6" i="8" s="1"/>
  <c r="AA6" i="8" s="1"/>
  <c r="Z5" i="8"/>
  <c r="X5" i="8"/>
  <c r="Y5" i="8" s="1"/>
  <c r="Z4" i="8"/>
  <c r="X4" i="8"/>
  <c r="Y4" i="8" s="1"/>
  <c r="AA4" i="8" s="1"/>
  <c r="Z3" i="8"/>
  <c r="X3" i="8"/>
  <c r="Y3" i="8" s="1"/>
  <c r="AA3" i="8" s="1"/>
  <c r="Z11" i="11"/>
  <c r="X11" i="11"/>
  <c r="Y11" i="11" s="1"/>
  <c r="AA11" i="11" s="1"/>
  <c r="Z10" i="11"/>
  <c r="X10" i="11"/>
  <c r="Y10" i="11" s="1"/>
  <c r="AA10" i="11" s="1"/>
  <c r="Z9" i="11"/>
  <c r="X9" i="11"/>
  <c r="Y9" i="11" s="1"/>
  <c r="AA9" i="11" s="1"/>
  <c r="Z8" i="11"/>
  <c r="X8" i="11"/>
  <c r="Y8" i="11" s="1"/>
  <c r="AA8" i="11" s="1"/>
  <c r="Z7" i="11"/>
  <c r="X7" i="11"/>
  <c r="Y7" i="11" s="1"/>
  <c r="AA7" i="11" s="1"/>
  <c r="Z6" i="11"/>
  <c r="X6" i="11"/>
  <c r="Y6" i="11" s="1"/>
  <c r="AA6" i="11" s="1"/>
  <c r="Z5" i="11"/>
  <c r="X5" i="11"/>
  <c r="Y5" i="11" s="1"/>
  <c r="AA5" i="11" s="1"/>
  <c r="Z4" i="11"/>
  <c r="X4" i="11"/>
  <c r="Y4" i="11" s="1"/>
  <c r="AA4" i="11" s="1"/>
  <c r="Z3" i="11"/>
  <c r="X3" i="11"/>
  <c r="Y3" i="11" s="1"/>
  <c r="AA3" i="11" s="1"/>
  <c r="Z12" i="12"/>
  <c r="X12" i="12"/>
  <c r="Y12" i="12" s="1"/>
  <c r="AA12" i="12" s="1"/>
  <c r="Z11" i="12"/>
  <c r="X11" i="12"/>
  <c r="Y11" i="12" s="1"/>
  <c r="AA11" i="12" s="1"/>
  <c r="Z10" i="12"/>
  <c r="X10" i="12"/>
  <c r="Y10" i="12" s="1"/>
  <c r="AA10" i="12" s="1"/>
  <c r="Z9" i="12"/>
  <c r="X9" i="12"/>
  <c r="Y9" i="12" s="1"/>
  <c r="AA9" i="12" s="1"/>
  <c r="Z8" i="12"/>
  <c r="X8" i="12"/>
  <c r="Y8" i="12" s="1"/>
  <c r="AA8" i="12" s="1"/>
  <c r="Z7" i="12"/>
  <c r="X7" i="12"/>
  <c r="Y7" i="12" s="1"/>
  <c r="AA7" i="12" s="1"/>
  <c r="Z6" i="12"/>
  <c r="X6" i="12"/>
  <c r="Y6" i="12" s="1"/>
  <c r="AA6" i="12" s="1"/>
  <c r="Z5" i="12"/>
  <c r="X5" i="12"/>
  <c r="Y5" i="12" s="1"/>
  <c r="AA5" i="12" s="1"/>
  <c r="Z4" i="12"/>
  <c r="X4" i="12"/>
  <c r="Y4" i="12" s="1"/>
  <c r="AA4" i="12" s="1"/>
  <c r="Z3" i="12"/>
  <c r="X3" i="12"/>
  <c r="Y3" i="12" s="1"/>
  <c r="AA3" i="12" s="1"/>
  <c r="Z9" i="10"/>
  <c r="X9" i="10"/>
  <c r="Y9" i="10" s="1"/>
  <c r="AA9" i="10" s="1"/>
  <c r="Z8" i="10"/>
  <c r="X8" i="10"/>
  <c r="Y8" i="10" s="1"/>
  <c r="AA8" i="10" s="1"/>
  <c r="Z7" i="10"/>
  <c r="X7" i="10"/>
  <c r="Y7" i="10" s="1"/>
  <c r="AA7" i="10" s="1"/>
  <c r="Z6" i="10"/>
  <c r="X6" i="10"/>
  <c r="Y6" i="10" s="1"/>
  <c r="AA6" i="10" s="1"/>
  <c r="Z5" i="10"/>
  <c r="X5" i="10"/>
  <c r="Y5" i="10" s="1"/>
  <c r="AA5" i="10" s="1"/>
  <c r="Z4" i="10"/>
  <c r="X4" i="10"/>
  <c r="Y4" i="10" s="1"/>
  <c r="AA4" i="10" s="1"/>
  <c r="Z3" i="10"/>
  <c r="X3" i="10"/>
  <c r="Y3" i="10" s="1"/>
  <c r="AA3" i="10" s="1"/>
  <c r="Z6" i="4"/>
  <c r="X6" i="4"/>
  <c r="Y6" i="4" s="1"/>
  <c r="AA6" i="4" s="1"/>
  <c r="Z5" i="4"/>
  <c r="X5" i="4"/>
  <c r="Y5" i="4" s="1"/>
  <c r="AA5" i="4" s="1"/>
  <c r="Z4" i="4"/>
  <c r="X4" i="4"/>
  <c r="Y4" i="4" s="1"/>
  <c r="Z3" i="4"/>
  <c r="X3" i="4"/>
  <c r="Y3" i="4" s="1"/>
  <c r="X17" i="1"/>
  <c r="X3" i="1"/>
  <c r="AA7" i="8" l="1"/>
  <c r="AA5" i="8"/>
  <c r="AA3" i="9"/>
  <c r="AA4" i="14"/>
  <c r="AA8" i="14"/>
  <c r="AA3" i="4"/>
  <c r="AA4" i="4"/>
  <c r="X4" i="1"/>
  <c r="Y4" i="1" s="1"/>
  <c r="Z4" i="1"/>
  <c r="X5" i="1"/>
  <c r="Y5" i="1" s="1"/>
  <c r="Z5" i="1"/>
  <c r="X6" i="1"/>
  <c r="Y6" i="1" s="1"/>
  <c r="Z6" i="1"/>
  <c r="X7" i="1"/>
  <c r="Y7" i="1" s="1"/>
  <c r="Z7" i="1"/>
  <c r="X8" i="1"/>
  <c r="Y8" i="1" s="1"/>
  <c r="Z8" i="1"/>
  <c r="X9" i="1"/>
  <c r="Y9" i="1" s="1"/>
  <c r="Z9" i="1"/>
  <c r="X10" i="1"/>
  <c r="Y10" i="1" s="1"/>
  <c r="Z10" i="1"/>
  <c r="X11" i="1"/>
  <c r="Y11" i="1" s="1"/>
  <c r="Z11" i="1"/>
  <c r="X12" i="1"/>
  <c r="Y12" i="1" s="1"/>
  <c r="Z12" i="1"/>
  <c r="X13" i="1"/>
  <c r="Y13" i="1" s="1"/>
  <c r="Z13" i="1"/>
  <c r="X14" i="1"/>
  <c r="Y14" i="1" s="1"/>
  <c r="Z14" i="1"/>
  <c r="X15" i="1"/>
  <c r="Y15" i="1" s="1"/>
  <c r="Z15" i="1"/>
  <c r="X16" i="1"/>
  <c r="Y16" i="1" s="1"/>
  <c r="Z16" i="1"/>
  <c r="Y17" i="1"/>
  <c r="Z17" i="1"/>
  <c r="X18" i="1"/>
  <c r="Y18" i="1" s="1"/>
  <c r="Z18" i="1"/>
  <c r="X19" i="1"/>
  <c r="Y19" i="1" s="1"/>
  <c r="Z19" i="1"/>
  <c r="X20" i="1"/>
  <c r="Y20" i="1" s="1"/>
  <c r="Z20" i="1"/>
  <c r="X21" i="1"/>
  <c r="Y21" i="1" s="1"/>
  <c r="Z21" i="1"/>
  <c r="X22" i="1"/>
  <c r="Y22" i="1" s="1"/>
  <c r="Z22" i="1"/>
  <c r="X23" i="1"/>
  <c r="Y23" i="1" s="1"/>
  <c r="Z23" i="1"/>
  <c r="X24" i="1"/>
  <c r="Y24" i="1" s="1"/>
  <c r="Z24" i="1"/>
  <c r="X25" i="1"/>
  <c r="Y25" i="1" s="1"/>
  <c r="Z25" i="1"/>
  <c r="X26" i="1"/>
  <c r="Y26" i="1" s="1"/>
  <c r="Z26" i="1"/>
  <c r="X27" i="1"/>
  <c r="Y27" i="1" s="1"/>
  <c r="Z27" i="1"/>
  <c r="X28" i="1"/>
  <c r="Y28" i="1" s="1"/>
  <c r="Z28" i="1"/>
  <c r="X29" i="1"/>
  <c r="Y29" i="1" s="1"/>
  <c r="Z29" i="1"/>
  <c r="X30" i="1"/>
  <c r="Y30" i="1" s="1"/>
  <c r="Z30" i="1"/>
  <c r="X31" i="1"/>
  <c r="Y31" i="1" s="1"/>
  <c r="Z31" i="1"/>
  <c r="X32" i="1"/>
  <c r="Y32" i="1" s="1"/>
  <c r="Z32" i="1"/>
  <c r="X33" i="1"/>
  <c r="Y33" i="1" s="1"/>
  <c r="Z33" i="1"/>
  <c r="X34" i="1"/>
  <c r="Y34" i="1" s="1"/>
  <c r="Z34" i="1"/>
  <c r="X35" i="1"/>
  <c r="Y35" i="1" s="1"/>
  <c r="Z35" i="1"/>
  <c r="X36" i="1"/>
  <c r="Y36" i="1" s="1"/>
  <c r="Z36" i="1"/>
  <c r="X37" i="1"/>
  <c r="Y37" i="1" s="1"/>
  <c r="Z37" i="1"/>
  <c r="X38" i="1"/>
  <c r="Y38" i="1" s="1"/>
  <c r="Z38" i="1"/>
  <c r="X39" i="1"/>
  <c r="Y39" i="1" s="1"/>
  <c r="Z39" i="1"/>
  <c r="X40" i="1"/>
  <c r="Y40" i="1" s="1"/>
  <c r="Z40" i="1"/>
  <c r="X41" i="1"/>
  <c r="Y41" i="1" s="1"/>
  <c r="Z41" i="1"/>
  <c r="X42" i="1"/>
  <c r="Y42" i="1" s="1"/>
  <c r="Z42" i="1"/>
  <c r="X43" i="1"/>
  <c r="Y43" i="1" s="1"/>
  <c r="Z43" i="1"/>
  <c r="X44" i="1"/>
  <c r="Y44" i="1" s="1"/>
  <c r="Z44" i="1"/>
  <c r="X45" i="1"/>
  <c r="Y45" i="1" s="1"/>
  <c r="Z45" i="1"/>
  <c r="X46" i="1"/>
  <c r="Y46" i="1" s="1"/>
  <c r="Z46" i="1"/>
  <c r="X47" i="1"/>
  <c r="Y47" i="1" s="1"/>
  <c r="Z47" i="1"/>
  <c r="X48" i="1"/>
  <c r="Y48" i="1" s="1"/>
  <c r="Z48" i="1"/>
  <c r="X49" i="1"/>
  <c r="Y49" i="1" s="1"/>
  <c r="Z49" i="1"/>
  <c r="X50" i="1"/>
  <c r="Y50" i="1" s="1"/>
  <c r="Z50" i="1"/>
  <c r="X51" i="1"/>
  <c r="Y51" i="1" s="1"/>
  <c r="Z51" i="1"/>
  <c r="X52" i="1"/>
  <c r="Y52" i="1" s="1"/>
  <c r="Z52" i="1"/>
  <c r="Z3" i="1"/>
  <c r="Y3" i="1"/>
  <c r="AA43" i="1" l="1"/>
  <c r="AA32" i="1"/>
  <c r="AA47" i="1"/>
  <c r="AA24" i="1"/>
  <c r="AA48" i="1"/>
  <c r="AA22" i="1"/>
  <c r="AA14" i="1"/>
  <c r="AA6" i="1"/>
  <c r="AA16" i="1"/>
  <c r="AA30" i="1"/>
  <c r="AA26" i="1"/>
  <c r="AA8" i="1"/>
  <c r="AA50" i="1"/>
  <c r="AA34" i="1"/>
  <c r="AA25" i="1"/>
  <c r="AA40" i="1"/>
  <c r="AA36" i="1"/>
  <c r="AA12" i="1"/>
  <c r="AA28" i="1"/>
  <c r="AA18" i="1"/>
  <c r="AA15" i="1"/>
  <c r="AA31" i="1"/>
  <c r="AA44" i="1"/>
  <c r="AA37" i="1"/>
  <c r="AA33" i="1"/>
  <c r="AA20" i="1"/>
  <c r="AA51" i="1"/>
  <c r="AA23" i="1"/>
  <c r="AA10" i="1"/>
  <c r="AA7" i="1"/>
  <c r="AA42" i="1"/>
  <c r="AA27" i="1"/>
  <c r="AA5" i="1"/>
  <c r="AA46" i="1"/>
  <c r="AA19" i="1"/>
  <c r="AA41" i="1"/>
  <c r="AA13" i="1"/>
  <c r="AA45" i="1"/>
  <c r="AA39" i="1"/>
  <c r="AA49" i="1"/>
  <c r="AA29" i="1"/>
  <c r="AA35" i="1"/>
  <c r="AA11" i="1"/>
  <c r="AA52" i="1"/>
  <c r="AA38" i="1"/>
  <c r="AA21" i="1"/>
  <c r="AA17" i="1"/>
  <c r="AA9" i="1"/>
  <c r="AA4" i="1"/>
  <c r="AA3" i="1"/>
</calcChain>
</file>

<file path=xl/sharedStrings.xml><?xml version="1.0" encoding="utf-8"?>
<sst xmlns="http://schemas.openxmlformats.org/spreadsheetml/2006/main" count="772" uniqueCount="155">
  <si>
    <t>Startnummer</t>
  </si>
  <si>
    <t>Voornaam</t>
  </si>
  <si>
    <t>Achternaam</t>
  </si>
  <si>
    <t>Woonplaats</t>
  </si>
  <si>
    <t>Jeugdklasse</t>
  </si>
  <si>
    <t>Combinatie</t>
  </si>
  <si>
    <t>Daria</t>
  </si>
  <si>
    <t>Visser</t>
  </si>
  <si>
    <t>Lemmer</t>
  </si>
  <si>
    <t>Onder het zadel Paard</t>
  </si>
  <si>
    <t>Dubbelspan Paard</t>
  </si>
  <si>
    <t>Isabella</t>
  </si>
  <si>
    <t>Ruardy</t>
  </si>
  <si>
    <t>Wolvega</t>
  </si>
  <si>
    <t xml:space="preserve">Enkelspan Pony </t>
  </si>
  <si>
    <t>Ja</t>
  </si>
  <si>
    <t>Nathalie</t>
  </si>
  <si>
    <t>Oldeholtpade</t>
  </si>
  <si>
    <t>Femmy</t>
  </si>
  <si>
    <t>Onder het zadel Pony</t>
  </si>
  <si>
    <t>Romke</t>
  </si>
  <si>
    <t>Winkel</t>
  </si>
  <si>
    <t>Damwoude</t>
  </si>
  <si>
    <t>Thijs</t>
  </si>
  <si>
    <t>Vroom</t>
  </si>
  <si>
    <t>Langelille</t>
  </si>
  <si>
    <t>Harmen</t>
  </si>
  <si>
    <t>van der Werf</t>
  </si>
  <si>
    <t>Zweins</t>
  </si>
  <si>
    <t>Ilse</t>
  </si>
  <si>
    <t>Mulder</t>
  </si>
  <si>
    <t>Oldelamer</t>
  </si>
  <si>
    <t>Inge</t>
  </si>
  <si>
    <t>de Vries</t>
  </si>
  <si>
    <t>Emmeloord</t>
  </si>
  <si>
    <t>Sanne</t>
  </si>
  <si>
    <t>Westeneng</t>
  </si>
  <si>
    <t>Rityna</t>
  </si>
  <si>
    <t>Idsardi-Sinnige</t>
  </si>
  <si>
    <t>Hofman</t>
  </si>
  <si>
    <t>Buitenpost</t>
  </si>
  <si>
    <t>Marissa</t>
  </si>
  <si>
    <t xml:space="preserve">Maurer </t>
  </si>
  <si>
    <t>Creil</t>
  </si>
  <si>
    <t>Ruud</t>
  </si>
  <si>
    <t>Stroomer</t>
  </si>
  <si>
    <t>Enkelspan Paard</t>
  </si>
  <si>
    <t>Wessel</t>
  </si>
  <si>
    <t>Stadman</t>
  </si>
  <si>
    <t>Petra</t>
  </si>
  <si>
    <t>Galestien-Willemsen</t>
  </si>
  <si>
    <t>Oosterhesselen</t>
  </si>
  <si>
    <t>Simon</t>
  </si>
  <si>
    <t>Marinussen</t>
  </si>
  <si>
    <t>Bant</t>
  </si>
  <si>
    <t xml:space="preserve">Han </t>
  </si>
  <si>
    <t>Ketel</t>
  </si>
  <si>
    <t>Dubbelspan Pony</t>
  </si>
  <si>
    <t xml:space="preserve">Herman </t>
  </si>
  <si>
    <t>Boeve</t>
  </si>
  <si>
    <t xml:space="preserve">Dubbelspan Pony </t>
  </si>
  <si>
    <t>Jilles</t>
  </si>
  <si>
    <t>Hindeloopen</t>
  </si>
  <si>
    <t>Cees</t>
  </si>
  <si>
    <t>Koudum</t>
  </si>
  <si>
    <t>Grietje</t>
  </si>
  <si>
    <t>Venema</t>
  </si>
  <si>
    <t>Jistrum</t>
  </si>
  <si>
    <t>Klaas</t>
  </si>
  <si>
    <t>Bakker</t>
  </si>
  <si>
    <t>Gytsjerk</t>
  </si>
  <si>
    <t>Lukas</t>
  </si>
  <si>
    <t>Reinds</t>
  </si>
  <si>
    <t>Munein</t>
  </si>
  <si>
    <t xml:space="preserve">Frans </t>
  </si>
  <si>
    <t>Zeinstra</t>
  </si>
  <si>
    <t>Noordburgum</t>
  </si>
  <si>
    <t>Bernardus</t>
  </si>
  <si>
    <t>Gijzen</t>
  </si>
  <si>
    <t>Nijemirdum</t>
  </si>
  <si>
    <t>Daan</t>
  </si>
  <si>
    <t>Goekoop</t>
  </si>
  <si>
    <t>Drouwenerveen</t>
  </si>
  <si>
    <t>Edith</t>
  </si>
  <si>
    <t>Suwald</t>
  </si>
  <si>
    <t>Jan</t>
  </si>
  <si>
    <t>Walburg</t>
  </si>
  <si>
    <t>Tzum</t>
  </si>
  <si>
    <t>Henk</t>
  </si>
  <si>
    <t>Dijkstra</t>
  </si>
  <si>
    <t>Driezum</t>
  </si>
  <si>
    <t>Inga</t>
  </si>
  <si>
    <t>Ziengs</t>
  </si>
  <si>
    <t>Houtigehage</t>
  </si>
  <si>
    <t>Peterjan</t>
  </si>
  <si>
    <t>van Andel</t>
  </si>
  <si>
    <t>St. Annaparochie</t>
  </si>
  <si>
    <t>Schalen</t>
  </si>
  <si>
    <t>Oldemarkt</t>
  </si>
  <si>
    <t>Meine</t>
  </si>
  <si>
    <t>Pietersma</t>
  </si>
  <si>
    <t>Sicco</t>
  </si>
  <si>
    <t>Postma</t>
  </si>
  <si>
    <t>Eastermar</t>
  </si>
  <si>
    <t>Jappie</t>
  </si>
  <si>
    <t>Hooisma</t>
  </si>
  <si>
    <t>Akmarijp</t>
  </si>
  <si>
    <t>Richard</t>
  </si>
  <si>
    <t>Hofstra</t>
  </si>
  <si>
    <t>Lutkewierum</t>
  </si>
  <si>
    <t>Monte</t>
  </si>
  <si>
    <t>Spanbroek</t>
  </si>
  <si>
    <t xml:space="preserve">Klaas </t>
  </si>
  <si>
    <t>Kraan</t>
  </si>
  <si>
    <t>Anne</t>
  </si>
  <si>
    <t>Okkema</t>
  </si>
  <si>
    <t>Britswert</t>
  </si>
  <si>
    <t xml:space="preserve">Bauke </t>
  </si>
  <si>
    <t>Meindertsma</t>
  </si>
  <si>
    <t>Rinsumageest</t>
  </si>
  <si>
    <t>Dijk</t>
  </si>
  <si>
    <t>Luttelgeest</t>
  </si>
  <si>
    <t>Vierspan Paard</t>
  </si>
  <si>
    <t>Senna</t>
  </si>
  <si>
    <t>Jongejan</t>
  </si>
  <si>
    <t>Wijts</t>
  </si>
  <si>
    <t>Burgum</t>
  </si>
  <si>
    <t>Theo</t>
  </si>
  <si>
    <t>Hendrick</t>
  </si>
  <si>
    <t>Jetske</t>
  </si>
  <si>
    <t>Broos</t>
  </si>
  <si>
    <t>Vierspan Pony</t>
  </si>
  <si>
    <t xml:space="preserve">Willemien </t>
  </si>
  <si>
    <t>van Putten</t>
  </si>
  <si>
    <t>Jarno</t>
  </si>
  <si>
    <t>de Boer</t>
  </si>
  <si>
    <t>Barneveld</t>
  </si>
  <si>
    <t xml:space="preserve">Chantal </t>
  </si>
  <si>
    <t>Hagenvoort</t>
  </si>
  <si>
    <t>Hindernis 1</t>
  </si>
  <si>
    <t>Hindernis 2</t>
  </si>
  <si>
    <t>Hindernis 3</t>
  </si>
  <si>
    <t>Hindernis 4</t>
  </si>
  <si>
    <t>Hindernis 5</t>
  </si>
  <si>
    <t>Hindernis 6</t>
  </si>
  <si>
    <t>Hindernis 7</t>
  </si>
  <si>
    <t>Hindernis 8</t>
  </si>
  <si>
    <t>tijd</t>
  </si>
  <si>
    <t>straf</t>
  </si>
  <si>
    <t>Totaal</t>
  </si>
  <si>
    <t>Punten</t>
  </si>
  <si>
    <t>Straf</t>
  </si>
  <si>
    <t>punten</t>
  </si>
  <si>
    <t xml:space="preserve">Jolijn </t>
  </si>
  <si>
    <t>vd Avoird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</si>
</sst>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4" xfId="0" applyBorder="1"/>
    <xf numFmtId="0" fontId="0" fillId="0" borderId="7" xfId="0" applyBorder="1"/>
    <xf numFmtId="0" fontId="1" fillId="0" borderId="8" xfId="0" applyFont="1" applyBorder="1" applyAlignment="1">
      <alignment wrapText="1"/>
    </xf>
    <xf numFmtId="2" fontId="0" fillId="0" borderId="0" xfId="0" applyNumberFormat="1"/>
    <xf numFmtId="0" fontId="0" fillId="3" borderId="4" xfId="0" applyFill="1" applyBorder="1"/>
    <xf numFmtId="0" fontId="0" fillId="0" borderId="0" xfId="0" applyAlignment="1">
      <alignment horizontal="center"/>
    </xf>
    <xf numFmtId="1" fontId="0" fillId="0" borderId="0" xfId="0" applyNumberFormat="1"/>
    <xf numFmtId="0" fontId="1" fillId="4" borderId="8" xfId="0" applyFont="1" applyFill="1" applyBorder="1" applyAlignment="1">
      <alignment wrapText="1"/>
    </xf>
    <xf numFmtId="2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0" fontId="0" fillId="6" borderId="1" xfId="0" applyFill="1" applyBorder="1"/>
    <xf numFmtId="1" fontId="0" fillId="6" borderId="0" xfId="0" applyNumberFormat="1" applyFill="1"/>
    <xf numFmtId="0" fontId="0" fillId="6" borderId="3" xfId="0" applyFill="1" applyBorder="1"/>
    <xf numFmtId="0" fontId="0" fillId="6" borderId="5" xfId="0" applyFill="1" applyBorder="1"/>
    <xf numFmtId="0" fontId="0" fillId="7" borderId="4" xfId="0" applyFill="1" applyBorder="1"/>
    <xf numFmtId="2" fontId="0" fillId="7" borderId="0" xfId="0" applyNumberFormat="1" applyFill="1"/>
    <xf numFmtId="1" fontId="0" fillId="7" borderId="0" xfId="0" applyNumberFormat="1" applyFill="1"/>
    <xf numFmtId="0" fontId="0" fillId="7" borderId="0" xfId="0" applyFill="1"/>
    <xf numFmtId="0" fontId="0" fillId="7" borderId="1" xfId="0" applyFill="1" applyBorder="1"/>
    <xf numFmtId="0" fontId="0" fillId="7" borderId="3" xfId="0" applyFill="1" applyBorder="1"/>
    <xf numFmtId="0" fontId="0" fillId="7" borderId="6" xfId="0" applyFill="1" applyBorder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423-4CE4-49B0-8E05-FC14EFB21C20}">
  <sheetPr>
    <pageSetUpPr fitToPage="1"/>
  </sheetPr>
  <dimension ref="A1:AA52"/>
  <sheetViews>
    <sheetView tabSelected="1" zoomScaleNormal="100" workbookViewId="0">
      <pane xSplit="1" topLeftCell="B1" activePane="topRight" state="frozen"/>
      <selection pane="topRight" activeCell="A6" sqref="A6:XFD6"/>
    </sheetView>
  </sheetViews>
  <sheetFormatPr baseColWidth="10" defaultColWidth="8.83203125" defaultRowHeight="15" x14ac:dyDescent="0.2"/>
  <cols>
    <col min="1" max="1" width="12.5" customWidth="1"/>
    <col min="2" max="2" width="11.33203125" customWidth="1"/>
    <col min="3" max="3" width="19.5" customWidth="1"/>
    <col min="4" max="4" width="16" customWidth="1"/>
    <col min="5" max="5" width="11.33203125" customWidth="1"/>
    <col min="6" max="6" width="20.83203125" bestFit="1" customWidth="1"/>
    <col min="7" max="8" width="8.6640625" style="15" customWidth="1"/>
    <col min="9" max="10" width="8.6640625" customWidth="1"/>
    <col min="11" max="12" width="8.6640625" style="15" customWidth="1"/>
    <col min="13" max="14" width="8.6640625" customWidth="1"/>
    <col min="15" max="16" width="8.6640625" style="15" customWidth="1"/>
    <col min="17" max="18" width="8.6640625" customWidth="1"/>
    <col min="19" max="20" width="8.6640625" style="15" customWidth="1"/>
    <col min="21" max="22" width="8.6640625" customWidth="1"/>
    <col min="23" max="23" width="1.6640625" customWidth="1"/>
    <col min="24" max="26" width="8.6640625" style="16" customWidth="1"/>
    <col min="27" max="27" width="8.6640625" style="18" customWidth="1"/>
  </cols>
  <sheetData>
    <row r="1" spans="1:27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</row>
    <row r="2" spans="1:27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Z2" s="16" t="s">
        <v>152</v>
      </c>
      <c r="AA2" s="18" t="s">
        <v>149</v>
      </c>
    </row>
    <row r="3" spans="1:27" x14ac:dyDescent="0.2">
      <c r="A3" s="2">
        <v>1</v>
      </c>
      <c r="B3" s="4" t="s">
        <v>11</v>
      </c>
      <c r="C3" s="2" t="s">
        <v>12</v>
      </c>
      <c r="D3" s="2" t="s">
        <v>13</v>
      </c>
      <c r="E3" s="2" t="s">
        <v>15</v>
      </c>
      <c r="F3" s="2" t="s">
        <v>14</v>
      </c>
      <c r="G3" s="13">
        <v>100.82</v>
      </c>
      <c r="H3" s="14">
        <v>2</v>
      </c>
      <c r="I3" s="8">
        <v>48.31</v>
      </c>
      <c r="J3" s="11">
        <v>0</v>
      </c>
      <c r="K3" s="13">
        <v>49.04</v>
      </c>
      <c r="L3" s="14"/>
      <c r="M3" s="8">
        <v>44.05</v>
      </c>
      <c r="N3" s="11"/>
      <c r="O3" s="13">
        <v>52.45</v>
      </c>
      <c r="P3" s="14"/>
      <c r="Q3" s="8">
        <v>37.909999999999997</v>
      </c>
      <c r="R3" s="11"/>
      <c r="S3" s="13">
        <v>51.66</v>
      </c>
      <c r="T3" s="14">
        <v>0</v>
      </c>
      <c r="U3" s="8">
        <v>52.44</v>
      </c>
      <c r="V3" s="11"/>
      <c r="X3" s="17">
        <f>G3+I3+K3+M3+O3+Q3+S3+U3</f>
        <v>436.67999999999989</v>
      </c>
      <c r="Y3" s="17">
        <f>X3/4</f>
        <v>109.16999999999997</v>
      </c>
      <c r="Z3" s="16">
        <f>H3+J3+L3+N3+P3+R3+T3+V3</f>
        <v>2</v>
      </c>
      <c r="AA3" s="19">
        <f>Y3+Z3</f>
        <v>111.16999999999997</v>
      </c>
    </row>
    <row r="4" spans="1:27" x14ac:dyDescent="0.2">
      <c r="A4" s="2">
        <v>2</v>
      </c>
      <c r="B4" s="4" t="s">
        <v>18</v>
      </c>
      <c r="C4" s="2" t="s">
        <v>12</v>
      </c>
      <c r="D4" s="2" t="s">
        <v>13</v>
      </c>
      <c r="E4" s="2"/>
      <c r="F4" s="2" t="s">
        <v>14</v>
      </c>
      <c r="G4" s="13">
        <v>93.06</v>
      </c>
      <c r="H4" s="14">
        <v>0</v>
      </c>
      <c r="I4" s="8">
        <v>41.85</v>
      </c>
      <c r="J4" s="11">
        <v>0</v>
      </c>
      <c r="K4" s="13">
        <v>34.47</v>
      </c>
      <c r="L4" s="14"/>
      <c r="M4" s="8">
        <v>38.72</v>
      </c>
      <c r="N4" s="11"/>
      <c r="O4" s="13">
        <v>37.92</v>
      </c>
      <c r="P4" s="14"/>
      <c r="Q4" s="8">
        <v>27.44</v>
      </c>
      <c r="R4" s="11"/>
      <c r="S4" s="13">
        <v>35.97</v>
      </c>
      <c r="T4" s="14"/>
      <c r="U4" s="8">
        <v>33.619999999999997</v>
      </c>
      <c r="V4" s="11"/>
      <c r="X4" s="17">
        <f t="shared" ref="X4:X52" si="0">G4+I4+K4+M4+O4+Q4+S4+U4</f>
        <v>343.04999999999995</v>
      </c>
      <c r="Y4" s="17">
        <f t="shared" ref="Y4:Y52" si="1">X4/4</f>
        <v>85.762499999999989</v>
      </c>
      <c r="Z4" s="16">
        <f t="shared" ref="Z4:Z52" si="2">H4+J4+L4+N4+P4+R4+T4+V4</f>
        <v>0</v>
      </c>
      <c r="AA4" s="19">
        <f t="shared" ref="AA4:AA52" si="3">Y4+Z4</f>
        <v>85.762499999999989</v>
      </c>
    </row>
    <row r="5" spans="1:27" x14ac:dyDescent="0.2">
      <c r="A5" s="2">
        <v>4</v>
      </c>
      <c r="B5" s="2" t="s">
        <v>26</v>
      </c>
      <c r="C5" s="2" t="s">
        <v>27</v>
      </c>
      <c r="D5" s="2" t="s">
        <v>28</v>
      </c>
      <c r="E5" s="2"/>
      <c r="F5" s="2" t="s">
        <v>14</v>
      </c>
      <c r="G5" s="13">
        <v>87.03</v>
      </c>
      <c r="H5" s="14"/>
      <c r="I5" s="8">
        <v>38.857999999999997</v>
      </c>
      <c r="J5" s="11"/>
      <c r="K5" s="13">
        <v>33.130000000000003</v>
      </c>
      <c r="L5" s="14"/>
      <c r="M5" s="8">
        <v>32.76</v>
      </c>
      <c r="N5" s="11"/>
      <c r="O5" s="13">
        <v>37.28</v>
      </c>
      <c r="P5" s="14"/>
      <c r="Q5" s="8">
        <v>25.31</v>
      </c>
      <c r="R5" s="11"/>
      <c r="S5" s="13">
        <v>34.409999999999997</v>
      </c>
      <c r="T5" s="14"/>
      <c r="U5" s="8">
        <v>31.09</v>
      </c>
      <c r="V5" s="11"/>
      <c r="X5" s="17">
        <f t="shared" si="0"/>
        <v>319.86799999999999</v>
      </c>
      <c r="Y5" s="17">
        <f t="shared" si="1"/>
        <v>79.966999999999999</v>
      </c>
      <c r="Z5" s="16">
        <f t="shared" si="2"/>
        <v>0</v>
      </c>
      <c r="AA5" s="19">
        <f t="shared" si="3"/>
        <v>79.966999999999999</v>
      </c>
    </row>
    <row r="6" spans="1:27" x14ac:dyDescent="0.2">
      <c r="A6" s="2">
        <v>5</v>
      </c>
      <c r="B6" s="2" t="s">
        <v>23</v>
      </c>
      <c r="C6" s="2" t="s">
        <v>24</v>
      </c>
      <c r="D6" s="2" t="s">
        <v>25</v>
      </c>
      <c r="E6" s="2" t="s">
        <v>15</v>
      </c>
      <c r="F6" s="2" t="s">
        <v>14</v>
      </c>
      <c r="G6" s="13">
        <v>137.57</v>
      </c>
      <c r="H6" s="14">
        <v>6</v>
      </c>
      <c r="I6" s="8">
        <v>60.66</v>
      </c>
      <c r="J6" s="11">
        <v>0</v>
      </c>
      <c r="K6" s="13">
        <v>58.25</v>
      </c>
      <c r="L6" s="14"/>
      <c r="M6" s="8">
        <v>61.55</v>
      </c>
      <c r="N6" s="11"/>
      <c r="O6" s="13">
        <v>67.91</v>
      </c>
      <c r="P6" s="14"/>
      <c r="Q6" s="8">
        <v>44.03</v>
      </c>
      <c r="R6" s="11"/>
      <c r="S6" s="13">
        <v>68.78</v>
      </c>
      <c r="T6" s="14"/>
      <c r="U6" s="8">
        <v>56.47</v>
      </c>
      <c r="V6" s="11"/>
      <c r="X6" s="17">
        <f t="shared" si="0"/>
        <v>555.22</v>
      </c>
      <c r="Y6" s="17">
        <f t="shared" si="1"/>
        <v>138.80500000000001</v>
      </c>
      <c r="Z6" s="16">
        <f t="shared" si="2"/>
        <v>6</v>
      </c>
      <c r="AA6" s="19">
        <f t="shared" si="3"/>
        <v>144.80500000000001</v>
      </c>
    </row>
    <row r="7" spans="1:27" x14ac:dyDescent="0.2">
      <c r="A7" s="2">
        <v>7</v>
      </c>
      <c r="B7" s="2" t="s">
        <v>49</v>
      </c>
      <c r="C7" s="2" t="s">
        <v>50</v>
      </c>
      <c r="D7" s="2" t="s">
        <v>51</v>
      </c>
      <c r="E7" s="2"/>
      <c r="F7" s="2" t="s">
        <v>14</v>
      </c>
      <c r="G7" s="13">
        <v>130.32</v>
      </c>
      <c r="H7" s="14">
        <v>4</v>
      </c>
      <c r="I7" s="8">
        <v>59.5</v>
      </c>
      <c r="J7" s="11">
        <v>20</v>
      </c>
      <c r="K7" s="13">
        <v>66.37</v>
      </c>
      <c r="L7" s="14">
        <v>20</v>
      </c>
      <c r="M7" s="8">
        <v>68.08</v>
      </c>
      <c r="N7" s="11"/>
      <c r="O7" s="13">
        <v>58.84</v>
      </c>
      <c r="P7" s="14"/>
      <c r="Q7" s="8">
        <v>40.93</v>
      </c>
      <c r="R7" s="11"/>
      <c r="S7" s="13">
        <v>70.400000000000006</v>
      </c>
      <c r="T7" s="14">
        <v>20</v>
      </c>
      <c r="U7" s="8">
        <v>54.35</v>
      </c>
      <c r="V7" s="11">
        <v>2</v>
      </c>
      <c r="X7" s="17">
        <f t="shared" si="0"/>
        <v>548.79000000000008</v>
      </c>
      <c r="Y7" s="17">
        <f t="shared" si="1"/>
        <v>137.19750000000002</v>
      </c>
      <c r="Z7" s="16">
        <f t="shared" si="2"/>
        <v>66</v>
      </c>
      <c r="AA7" s="19">
        <f t="shared" si="3"/>
        <v>203.19750000000002</v>
      </c>
    </row>
    <row r="8" spans="1:27" x14ac:dyDescent="0.2">
      <c r="A8" s="2">
        <v>8</v>
      </c>
      <c r="B8" s="2" t="s">
        <v>52</v>
      </c>
      <c r="C8" s="2" t="s">
        <v>53</v>
      </c>
      <c r="D8" s="2" t="s">
        <v>54</v>
      </c>
      <c r="E8" s="2"/>
      <c r="F8" s="2" t="s">
        <v>14</v>
      </c>
      <c r="G8" s="13">
        <v>79.19</v>
      </c>
      <c r="H8" s="14">
        <v>2</v>
      </c>
      <c r="I8" s="8">
        <v>38.56</v>
      </c>
      <c r="J8" s="11">
        <v>0</v>
      </c>
      <c r="K8" s="13">
        <v>34.450000000000003</v>
      </c>
      <c r="L8" s="14"/>
      <c r="M8" s="8">
        <v>39.46</v>
      </c>
      <c r="N8" s="11"/>
      <c r="O8" s="13">
        <v>40.479999999999997</v>
      </c>
      <c r="P8" s="14"/>
      <c r="Q8" s="8">
        <v>28.03</v>
      </c>
      <c r="R8" s="11"/>
      <c r="S8" s="13">
        <v>34.28</v>
      </c>
      <c r="T8" s="14"/>
      <c r="U8" s="8">
        <v>37.78</v>
      </c>
      <c r="V8" s="11"/>
      <c r="X8" s="17">
        <f t="shared" si="0"/>
        <v>332.2299999999999</v>
      </c>
      <c r="Y8" s="17">
        <f t="shared" si="1"/>
        <v>83.057499999999976</v>
      </c>
      <c r="Z8" s="16">
        <f t="shared" si="2"/>
        <v>2</v>
      </c>
      <c r="AA8" s="19">
        <f t="shared" si="3"/>
        <v>85.057499999999976</v>
      </c>
    </row>
    <row r="9" spans="1:27" x14ac:dyDescent="0.2">
      <c r="A9" s="2">
        <v>9</v>
      </c>
      <c r="B9" s="4" t="s">
        <v>20</v>
      </c>
      <c r="C9" s="2" t="s">
        <v>21</v>
      </c>
      <c r="D9" s="2" t="s">
        <v>22</v>
      </c>
      <c r="E9" s="2"/>
      <c r="F9" s="2" t="s">
        <v>60</v>
      </c>
      <c r="G9" s="13">
        <v>109.97</v>
      </c>
      <c r="H9" s="14">
        <v>2</v>
      </c>
      <c r="I9" s="8">
        <v>42.66</v>
      </c>
      <c r="J9" s="11">
        <v>0</v>
      </c>
      <c r="K9" s="13">
        <v>46.44</v>
      </c>
      <c r="L9" s="14"/>
      <c r="M9" s="8">
        <v>45.49</v>
      </c>
      <c r="N9" s="11"/>
      <c r="O9" s="13">
        <v>44.28</v>
      </c>
      <c r="P9" s="14"/>
      <c r="Q9" s="8">
        <v>37.880000000000003</v>
      </c>
      <c r="R9" s="11">
        <v>2</v>
      </c>
      <c r="S9" s="13">
        <v>45.12</v>
      </c>
      <c r="T9" s="14">
        <v>2</v>
      </c>
      <c r="U9" s="8">
        <v>38.25</v>
      </c>
      <c r="V9" s="11"/>
      <c r="X9" s="17">
        <f t="shared" si="0"/>
        <v>410.09000000000003</v>
      </c>
      <c r="Y9" s="17">
        <f t="shared" si="1"/>
        <v>102.52250000000001</v>
      </c>
      <c r="Z9" s="16">
        <f t="shared" si="2"/>
        <v>6</v>
      </c>
      <c r="AA9" s="19">
        <f t="shared" si="3"/>
        <v>108.52250000000001</v>
      </c>
    </row>
    <row r="10" spans="1:27" s="27" customFormat="1" x14ac:dyDescent="0.2">
      <c r="A10" s="28">
        <v>10</v>
      </c>
      <c r="B10" s="28" t="s">
        <v>55</v>
      </c>
      <c r="C10" s="28" t="s">
        <v>56</v>
      </c>
      <c r="D10" s="28" t="s">
        <v>54</v>
      </c>
      <c r="E10" s="28"/>
      <c r="F10" s="28" t="s">
        <v>57</v>
      </c>
      <c r="G10" s="25">
        <v>109.06</v>
      </c>
      <c r="H10" s="26">
        <v>0</v>
      </c>
      <c r="I10" s="25">
        <v>39.5</v>
      </c>
      <c r="J10" s="26">
        <v>0</v>
      </c>
      <c r="K10" s="25">
        <v>32.83</v>
      </c>
      <c r="L10" s="26"/>
      <c r="M10" s="25">
        <v>500</v>
      </c>
      <c r="N10" s="26">
        <v>625</v>
      </c>
      <c r="O10" s="25">
        <v>66.069999999999993</v>
      </c>
      <c r="P10" s="26"/>
      <c r="Q10" s="25">
        <v>37.29</v>
      </c>
      <c r="R10" s="26"/>
      <c r="S10" s="25">
        <v>40</v>
      </c>
      <c r="T10" s="26"/>
      <c r="U10" s="25">
        <v>41.5</v>
      </c>
      <c r="V10" s="26"/>
      <c r="X10" s="25">
        <f t="shared" si="0"/>
        <v>866.25</v>
      </c>
      <c r="Y10" s="25">
        <f t="shared" si="1"/>
        <v>216.5625</v>
      </c>
      <c r="Z10" s="27">
        <f t="shared" si="2"/>
        <v>625</v>
      </c>
      <c r="AA10" s="25">
        <f t="shared" si="3"/>
        <v>841.5625</v>
      </c>
    </row>
    <row r="11" spans="1:27" s="18" customFormat="1" x14ac:dyDescent="0.2">
      <c r="A11" s="20">
        <v>11</v>
      </c>
      <c r="B11" s="20" t="s">
        <v>58</v>
      </c>
      <c r="C11" s="20" t="s">
        <v>59</v>
      </c>
      <c r="D11" s="20" t="s">
        <v>54</v>
      </c>
      <c r="E11" s="20"/>
      <c r="F11" s="20" t="s">
        <v>57</v>
      </c>
      <c r="G11" s="19">
        <v>135.81</v>
      </c>
      <c r="H11" s="21">
        <v>0</v>
      </c>
      <c r="I11" s="19">
        <v>77.45</v>
      </c>
      <c r="J11" s="21"/>
      <c r="K11" s="19">
        <v>98.82</v>
      </c>
      <c r="L11" s="21"/>
      <c r="M11" s="19">
        <v>147.84</v>
      </c>
      <c r="N11" s="21"/>
      <c r="O11" s="19">
        <v>500</v>
      </c>
      <c r="P11" s="21">
        <v>300</v>
      </c>
      <c r="Q11" s="19">
        <v>0</v>
      </c>
      <c r="R11" s="21"/>
      <c r="S11" s="19">
        <v>0</v>
      </c>
      <c r="T11" s="21"/>
      <c r="U11" s="19">
        <v>0</v>
      </c>
      <c r="V11" s="21"/>
      <c r="X11" s="19">
        <f t="shared" si="0"/>
        <v>959.92</v>
      </c>
      <c r="Y11" s="19">
        <f t="shared" si="1"/>
        <v>239.98</v>
      </c>
      <c r="Z11" s="18">
        <f t="shared" si="2"/>
        <v>300</v>
      </c>
      <c r="AA11" s="19">
        <f t="shared" si="3"/>
        <v>539.98</v>
      </c>
    </row>
    <row r="12" spans="1:27" s="27" customFormat="1" x14ac:dyDescent="0.2">
      <c r="A12" s="28">
        <v>12</v>
      </c>
      <c r="B12" s="28" t="s">
        <v>61</v>
      </c>
      <c r="C12" s="28" t="s">
        <v>33</v>
      </c>
      <c r="D12" s="28" t="s">
        <v>62</v>
      </c>
      <c r="E12" s="28"/>
      <c r="F12" s="28" t="s">
        <v>57</v>
      </c>
      <c r="G12" s="25">
        <v>116.62</v>
      </c>
      <c r="H12" s="26">
        <v>4</v>
      </c>
      <c r="I12" s="25">
        <v>300</v>
      </c>
      <c r="J12" s="26">
        <v>300</v>
      </c>
      <c r="K12" s="25">
        <v>56.8</v>
      </c>
      <c r="L12" s="26"/>
      <c r="M12" s="25">
        <v>41.5</v>
      </c>
      <c r="N12" s="26"/>
      <c r="O12" s="25">
        <v>53.19</v>
      </c>
      <c r="P12" s="26"/>
      <c r="Q12" s="25">
        <v>33.25</v>
      </c>
      <c r="R12" s="26"/>
      <c r="S12" s="25">
        <v>53.57</v>
      </c>
      <c r="T12" s="26"/>
      <c r="U12" s="25">
        <v>40.03</v>
      </c>
      <c r="V12" s="26"/>
      <c r="X12" s="25">
        <f t="shared" si="0"/>
        <v>694.96000000000015</v>
      </c>
      <c r="Y12" s="25">
        <f t="shared" si="1"/>
        <v>173.74000000000004</v>
      </c>
      <c r="Z12" s="27">
        <f t="shared" si="2"/>
        <v>304</v>
      </c>
      <c r="AA12" s="25">
        <f t="shared" si="3"/>
        <v>477.74</v>
      </c>
    </row>
    <row r="13" spans="1:27" s="27" customFormat="1" x14ac:dyDescent="0.2">
      <c r="A13" s="28">
        <v>13</v>
      </c>
      <c r="B13" s="28" t="s">
        <v>63</v>
      </c>
      <c r="C13" s="28" t="s">
        <v>33</v>
      </c>
      <c r="D13" s="28" t="s">
        <v>64</v>
      </c>
      <c r="E13" s="28"/>
      <c r="F13" s="28" t="s">
        <v>57</v>
      </c>
      <c r="G13" s="25">
        <v>120.62</v>
      </c>
      <c r="H13" s="26">
        <v>0</v>
      </c>
      <c r="I13" s="25">
        <v>53.72</v>
      </c>
      <c r="J13" s="26"/>
      <c r="K13" s="25">
        <v>59.39</v>
      </c>
      <c r="L13" s="26"/>
      <c r="M13" s="25">
        <v>66.62</v>
      </c>
      <c r="N13" s="26"/>
      <c r="O13" s="25">
        <v>69.47</v>
      </c>
      <c r="P13" s="26">
        <v>300</v>
      </c>
      <c r="Q13" s="25">
        <v>54.59</v>
      </c>
      <c r="R13" s="26">
        <v>300</v>
      </c>
      <c r="S13" s="25">
        <v>67.94</v>
      </c>
      <c r="T13" s="26">
        <v>20</v>
      </c>
      <c r="U13" s="25">
        <v>60.19</v>
      </c>
      <c r="V13" s="26">
        <v>42</v>
      </c>
      <c r="X13" s="25">
        <f t="shared" si="0"/>
        <v>552.54000000000008</v>
      </c>
      <c r="Y13" s="25">
        <f t="shared" si="1"/>
        <v>138.13500000000002</v>
      </c>
      <c r="Z13" s="27">
        <f t="shared" si="2"/>
        <v>662</v>
      </c>
      <c r="AA13" s="25">
        <f t="shared" si="3"/>
        <v>800.13499999999999</v>
      </c>
    </row>
    <row r="14" spans="1:27" x14ac:dyDescent="0.2">
      <c r="A14" s="2">
        <v>14</v>
      </c>
      <c r="B14" s="2" t="s">
        <v>65</v>
      </c>
      <c r="C14" s="2" t="s">
        <v>66</v>
      </c>
      <c r="D14" s="2" t="s">
        <v>67</v>
      </c>
      <c r="E14" s="2"/>
      <c r="F14" s="2" t="s">
        <v>57</v>
      </c>
      <c r="G14" s="13">
        <v>99.35</v>
      </c>
      <c r="H14" s="14">
        <v>2</v>
      </c>
      <c r="I14" s="8">
        <v>51.37</v>
      </c>
      <c r="J14" s="11"/>
      <c r="K14" s="13">
        <v>45.76</v>
      </c>
      <c r="L14" s="14"/>
      <c r="M14" s="8">
        <v>42.54</v>
      </c>
      <c r="N14" s="11"/>
      <c r="O14" s="13">
        <v>45.87</v>
      </c>
      <c r="P14" s="14"/>
      <c r="Q14" s="8">
        <v>33.31</v>
      </c>
      <c r="R14" s="11"/>
      <c r="S14" s="13">
        <v>42.13</v>
      </c>
      <c r="T14" s="14"/>
      <c r="U14" s="8">
        <v>40.47</v>
      </c>
      <c r="V14" s="11"/>
      <c r="X14" s="17">
        <f t="shared" si="0"/>
        <v>400.79999999999995</v>
      </c>
      <c r="Y14" s="17">
        <f t="shared" si="1"/>
        <v>100.19999999999999</v>
      </c>
      <c r="Z14" s="16">
        <f t="shared" si="2"/>
        <v>2</v>
      </c>
      <c r="AA14" s="19">
        <f t="shared" si="3"/>
        <v>102.19999999999999</v>
      </c>
    </row>
    <row r="15" spans="1:27" x14ac:dyDescent="0.2">
      <c r="A15" s="2">
        <v>15</v>
      </c>
      <c r="B15" s="2" t="s">
        <v>68</v>
      </c>
      <c r="C15" s="2" t="s">
        <v>69</v>
      </c>
      <c r="D15" s="2" t="s">
        <v>70</v>
      </c>
      <c r="E15" s="2"/>
      <c r="F15" s="2" t="s">
        <v>57</v>
      </c>
      <c r="G15" s="13">
        <v>118.81</v>
      </c>
      <c r="H15" s="14">
        <v>6</v>
      </c>
      <c r="I15" s="8">
        <v>52.28</v>
      </c>
      <c r="J15" s="11"/>
      <c r="K15" s="13">
        <v>42.19</v>
      </c>
      <c r="L15" s="14"/>
      <c r="M15" s="8">
        <v>44.35</v>
      </c>
      <c r="N15" s="11"/>
      <c r="O15" s="13">
        <v>111.53</v>
      </c>
      <c r="P15" s="14"/>
      <c r="Q15" s="8">
        <v>37.9</v>
      </c>
      <c r="R15" s="11"/>
      <c r="S15" s="13">
        <v>48.69</v>
      </c>
      <c r="T15" s="14"/>
      <c r="U15" s="8">
        <v>48.29</v>
      </c>
      <c r="V15" s="11"/>
      <c r="X15" s="17">
        <f t="shared" si="0"/>
        <v>504.03999999999996</v>
      </c>
      <c r="Y15" s="17">
        <f t="shared" si="1"/>
        <v>126.00999999999999</v>
      </c>
      <c r="Z15" s="16">
        <f t="shared" si="2"/>
        <v>6</v>
      </c>
      <c r="AA15" s="19">
        <f t="shared" si="3"/>
        <v>132.01</v>
      </c>
    </row>
    <row r="16" spans="1:27" x14ac:dyDescent="0.2">
      <c r="A16" s="2">
        <v>16</v>
      </c>
      <c r="B16" s="2" t="s">
        <v>77</v>
      </c>
      <c r="C16" s="2" t="s">
        <v>78</v>
      </c>
      <c r="D16" s="2" t="s">
        <v>79</v>
      </c>
      <c r="E16" s="2"/>
      <c r="F16" s="2" t="s">
        <v>46</v>
      </c>
      <c r="G16" s="13">
        <v>86.59</v>
      </c>
      <c r="H16" s="14">
        <v>0</v>
      </c>
      <c r="I16" s="8">
        <v>51.31</v>
      </c>
      <c r="J16" s="11"/>
      <c r="K16" s="13">
        <v>37.14</v>
      </c>
      <c r="L16" s="14"/>
      <c r="M16" s="8">
        <v>42.21</v>
      </c>
      <c r="N16" s="11"/>
      <c r="O16" s="13">
        <v>40.18</v>
      </c>
      <c r="P16" s="14"/>
      <c r="Q16" s="8">
        <v>30.85</v>
      </c>
      <c r="R16" s="11">
        <v>2</v>
      </c>
      <c r="S16" s="13">
        <v>36.28</v>
      </c>
      <c r="T16" s="14"/>
      <c r="U16" s="8">
        <v>34.81</v>
      </c>
      <c r="V16" s="11"/>
      <c r="X16" s="17">
        <f t="shared" si="0"/>
        <v>359.37000000000006</v>
      </c>
      <c r="Y16" s="17">
        <f t="shared" si="1"/>
        <v>89.842500000000015</v>
      </c>
      <c r="Z16" s="16">
        <f t="shared" si="2"/>
        <v>2</v>
      </c>
      <c r="AA16" s="19">
        <f t="shared" si="3"/>
        <v>91.842500000000015</v>
      </c>
    </row>
    <row r="17" spans="1:27" s="27" customFormat="1" x14ac:dyDescent="0.2">
      <c r="A17" s="28">
        <v>17</v>
      </c>
      <c r="B17" s="28" t="s">
        <v>80</v>
      </c>
      <c r="C17" s="28" t="s">
        <v>81</v>
      </c>
      <c r="D17" s="28" t="s">
        <v>82</v>
      </c>
      <c r="E17" s="28"/>
      <c r="F17" s="28" t="s">
        <v>46</v>
      </c>
      <c r="G17" s="25">
        <v>119.75</v>
      </c>
      <c r="H17" s="26"/>
      <c r="I17" s="25">
        <v>28.12</v>
      </c>
      <c r="J17" s="26">
        <v>300</v>
      </c>
      <c r="K17" s="25">
        <v>42.18</v>
      </c>
      <c r="L17" s="26"/>
      <c r="M17" s="25">
        <v>43.7</v>
      </c>
      <c r="N17" s="26"/>
      <c r="O17" s="25">
        <v>49.06</v>
      </c>
      <c r="P17" s="26"/>
      <c r="Q17" s="25">
        <v>32.43</v>
      </c>
      <c r="R17" s="26"/>
      <c r="S17" s="25">
        <v>40.25</v>
      </c>
      <c r="T17" s="26"/>
      <c r="U17" s="25">
        <v>41.38</v>
      </c>
      <c r="V17" s="26"/>
      <c r="X17" s="17">
        <f t="shared" si="0"/>
        <v>396.87</v>
      </c>
      <c r="Y17" s="25">
        <f t="shared" si="1"/>
        <v>99.217500000000001</v>
      </c>
      <c r="Z17" s="27">
        <f t="shared" si="2"/>
        <v>300</v>
      </c>
      <c r="AA17" s="25">
        <f t="shared" si="3"/>
        <v>399.21749999999997</v>
      </c>
    </row>
    <row r="18" spans="1:27" x14ac:dyDescent="0.2">
      <c r="A18" s="2">
        <v>18</v>
      </c>
      <c r="B18" s="2" t="s">
        <v>83</v>
      </c>
      <c r="C18" s="2" t="s">
        <v>38</v>
      </c>
      <c r="D18" s="2" t="s">
        <v>84</v>
      </c>
      <c r="E18" s="2"/>
      <c r="F18" s="2" t="s">
        <v>46</v>
      </c>
      <c r="G18" s="13">
        <v>108.16</v>
      </c>
      <c r="H18" s="14">
        <v>0</v>
      </c>
      <c r="I18" s="8">
        <v>50.19</v>
      </c>
      <c r="J18" s="11"/>
      <c r="K18" s="13">
        <v>56.58</v>
      </c>
      <c r="L18" s="14"/>
      <c r="M18" s="8">
        <v>48.1</v>
      </c>
      <c r="N18" s="11"/>
      <c r="O18" s="13">
        <v>51.68</v>
      </c>
      <c r="P18" s="14"/>
      <c r="Q18" s="8">
        <v>35.909999999999997</v>
      </c>
      <c r="R18" s="11"/>
      <c r="S18" s="13">
        <v>59.59</v>
      </c>
      <c r="T18" s="14"/>
      <c r="U18" s="8">
        <v>52.15</v>
      </c>
      <c r="V18" s="11"/>
      <c r="X18" s="17">
        <f t="shared" si="0"/>
        <v>462.36</v>
      </c>
      <c r="Y18" s="17">
        <f t="shared" si="1"/>
        <v>115.59</v>
      </c>
      <c r="Z18" s="16">
        <f t="shared" si="2"/>
        <v>0</v>
      </c>
      <c r="AA18" s="19">
        <f t="shared" si="3"/>
        <v>115.59</v>
      </c>
    </row>
    <row r="19" spans="1:27" s="27" customFormat="1" x14ac:dyDescent="0.2">
      <c r="A19" s="28">
        <v>19</v>
      </c>
      <c r="B19" s="28" t="s">
        <v>85</v>
      </c>
      <c r="C19" s="28" t="s">
        <v>86</v>
      </c>
      <c r="D19" s="28" t="s">
        <v>87</v>
      </c>
      <c r="E19" s="28"/>
      <c r="F19" s="28" t="s">
        <v>46</v>
      </c>
      <c r="G19" s="25">
        <v>118.87</v>
      </c>
      <c r="H19" s="26"/>
      <c r="I19" s="25">
        <v>45.78</v>
      </c>
      <c r="J19" s="26"/>
      <c r="K19" s="25">
        <v>39.99</v>
      </c>
      <c r="L19" s="26"/>
      <c r="M19" s="25">
        <v>44.19</v>
      </c>
      <c r="N19" s="26"/>
      <c r="O19" s="25">
        <v>51.6</v>
      </c>
      <c r="P19" s="26"/>
      <c r="Q19" s="25">
        <v>37.840000000000003</v>
      </c>
      <c r="R19" s="26">
        <v>2</v>
      </c>
      <c r="S19" s="25">
        <v>60.5</v>
      </c>
      <c r="T19" s="26">
        <v>300</v>
      </c>
      <c r="U19" s="25">
        <v>50.88</v>
      </c>
      <c r="V19" s="26"/>
      <c r="X19" s="25">
        <f t="shared" si="0"/>
        <v>449.65</v>
      </c>
      <c r="Y19" s="25">
        <f t="shared" si="1"/>
        <v>112.41249999999999</v>
      </c>
      <c r="Z19" s="27">
        <f t="shared" si="2"/>
        <v>302</v>
      </c>
      <c r="AA19" s="25">
        <f t="shared" si="3"/>
        <v>414.41250000000002</v>
      </c>
    </row>
    <row r="20" spans="1:27" x14ac:dyDescent="0.2">
      <c r="A20" s="2">
        <v>20</v>
      </c>
      <c r="B20" s="2" t="s">
        <v>91</v>
      </c>
      <c r="C20" s="2" t="s">
        <v>92</v>
      </c>
      <c r="D20" s="2" t="s">
        <v>93</v>
      </c>
      <c r="E20" s="2"/>
      <c r="F20" s="2" t="s">
        <v>46</v>
      </c>
      <c r="G20" s="13">
        <v>87.74</v>
      </c>
      <c r="H20" s="14"/>
      <c r="I20" s="8">
        <v>46.44</v>
      </c>
      <c r="J20" s="11"/>
      <c r="K20" s="13">
        <v>40.270000000000003</v>
      </c>
      <c r="L20" s="14"/>
      <c r="M20" s="8">
        <v>38.119999999999997</v>
      </c>
      <c r="N20" s="11"/>
      <c r="O20" s="13">
        <v>58.25</v>
      </c>
      <c r="P20" s="14">
        <v>20</v>
      </c>
      <c r="Q20" s="8">
        <v>28.93</v>
      </c>
      <c r="R20" s="11"/>
      <c r="S20" s="13">
        <v>37.630000000000003</v>
      </c>
      <c r="T20" s="14"/>
      <c r="U20" s="8">
        <v>40.630000000000003</v>
      </c>
      <c r="V20" s="11"/>
      <c r="X20" s="17">
        <f t="shared" si="0"/>
        <v>378.01000000000005</v>
      </c>
      <c r="Y20" s="17">
        <f t="shared" si="1"/>
        <v>94.502500000000012</v>
      </c>
      <c r="Z20" s="16">
        <f t="shared" si="2"/>
        <v>20</v>
      </c>
      <c r="AA20" s="19">
        <f t="shared" si="3"/>
        <v>114.50250000000001</v>
      </c>
    </row>
    <row r="21" spans="1:27" x14ac:dyDescent="0.2">
      <c r="A21" s="2">
        <v>21</v>
      </c>
      <c r="B21" s="2" t="s">
        <v>94</v>
      </c>
      <c r="C21" s="2" t="s">
        <v>95</v>
      </c>
      <c r="D21" s="2" t="s">
        <v>96</v>
      </c>
      <c r="E21" s="2"/>
      <c r="F21" s="2" t="s">
        <v>46</v>
      </c>
      <c r="G21" s="13">
        <v>93.75</v>
      </c>
      <c r="H21" s="14"/>
      <c r="I21" s="8">
        <v>50</v>
      </c>
      <c r="J21" s="11"/>
      <c r="K21" s="13">
        <v>45.54</v>
      </c>
      <c r="L21" s="14"/>
      <c r="M21" s="8">
        <v>50.3</v>
      </c>
      <c r="N21" s="11"/>
      <c r="O21" s="13">
        <v>54.78</v>
      </c>
      <c r="P21" s="14"/>
      <c r="Q21" s="8">
        <v>37.44</v>
      </c>
      <c r="R21" s="11"/>
      <c r="S21" s="13">
        <v>45.57</v>
      </c>
      <c r="T21" s="14"/>
      <c r="U21" s="8">
        <v>46.75</v>
      </c>
      <c r="V21" s="11"/>
      <c r="X21" s="17">
        <f t="shared" si="0"/>
        <v>424.13</v>
      </c>
      <c r="Y21" s="17">
        <f t="shared" si="1"/>
        <v>106.0325</v>
      </c>
      <c r="Z21" s="16">
        <f t="shared" si="2"/>
        <v>0</v>
      </c>
      <c r="AA21" s="19">
        <f t="shared" si="3"/>
        <v>106.0325</v>
      </c>
    </row>
    <row r="22" spans="1:27" x14ac:dyDescent="0.2">
      <c r="A22" s="2">
        <v>22</v>
      </c>
      <c r="B22" s="2" t="s">
        <v>74</v>
      </c>
      <c r="C22" s="2" t="s">
        <v>125</v>
      </c>
      <c r="D22" s="2" t="s">
        <v>126</v>
      </c>
      <c r="E22" s="2"/>
      <c r="F22" s="2" t="s">
        <v>46</v>
      </c>
      <c r="G22" s="13">
        <v>88.85</v>
      </c>
      <c r="H22" s="14">
        <v>4</v>
      </c>
      <c r="I22" s="8">
        <v>42.47</v>
      </c>
      <c r="J22" s="11">
        <v>0</v>
      </c>
      <c r="K22" s="13">
        <v>38.5</v>
      </c>
      <c r="L22" s="14"/>
      <c r="M22" s="8">
        <v>35.85</v>
      </c>
      <c r="N22" s="11"/>
      <c r="O22" s="13">
        <v>41.19</v>
      </c>
      <c r="P22" s="14"/>
      <c r="Q22" s="8">
        <v>35.119999999999997</v>
      </c>
      <c r="R22" s="11">
        <v>2</v>
      </c>
      <c r="S22" s="13">
        <v>40.44</v>
      </c>
      <c r="T22" s="14"/>
      <c r="U22" s="8">
        <v>37.85</v>
      </c>
      <c r="V22" s="11"/>
      <c r="X22" s="17">
        <f t="shared" si="0"/>
        <v>360.27</v>
      </c>
      <c r="Y22" s="17">
        <f t="shared" si="1"/>
        <v>90.067499999999995</v>
      </c>
      <c r="Z22" s="16">
        <f t="shared" si="2"/>
        <v>6</v>
      </c>
      <c r="AA22" s="19">
        <f t="shared" si="3"/>
        <v>96.067499999999995</v>
      </c>
    </row>
    <row r="23" spans="1:27" x14ac:dyDescent="0.2">
      <c r="A23" s="2">
        <v>24</v>
      </c>
      <c r="B23" s="2" t="s">
        <v>88</v>
      </c>
      <c r="C23" s="2" t="s">
        <v>89</v>
      </c>
      <c r="D23" s="2" t="s">
        <v>90</v>
      </c>
      <c r="E23" s="2"/>
      <c r="F23" s="2" t="s">
        <v>46</v>
      </c>
      <c r="G23" s="13">
        <v>89.94</v>
      </c>
      <c r="H23" s="14">
        <v>0</v>
      </c>
      <c r="I23" s="8">
        <v>43.12</v>
      </c>
      <c r="J23" s="11"/>
      <c r="K23" s="13">
        <v>38.409999999999997</v>
      </c>
      <c r="L23" s="14"/>
      <c r="M23" s="8">
        <v>45.27</v>
      </c>
      <c r="N23" s="11"/>
      <c r="O23" s="13">
        <v>41.22</v>
      </c>
      <c r="P23" s="14"/>
      <c r="Q23" s="8">
        <v>30.69</v>
      </c>
      <c r="R23" s="11"/>
      <c r="S23" s="13">
        <v>35.479999999999997</v>
      </c>
      <c r="T23" s="14"/>
      <c r="U23" s="8">
        <v>32.299999999999997</v>
      </c>
      <c r="V23" s="11"/>
      <c r="X23" s="17">
        <f t="shared" si="0"/>
        <v>356.43000000000006</v>
      </c>
      <c r="Y23" s="17">
        <f t="shared" si="1"/>
        <v>89.107500000000016</v>
      </c>
      <c r="Z23" s="16">
        <f t="shared" si="2"/>
        <v>0</v>
      </c>
      <c r="AA23" s="19">
        <f t="shared" si="3"/>
        <v>89.107500000000016</v>
      </c>
    </row>
    <row r="24" spans="1:27" x14ac:dyDescent="0.2">
      <c r="A24" s="2">
        <v>25</v>
      </c>
      <c r="B24" s="2" t="s">
        <v>74</v>
      </c>
      <c r="C24" s="2" t="s">
        <v>75</v>
      </c>
      <c r="D24" s="2" t="s">
        <v>76</v>
      </c>
      <c r="E24" s="2"/>
      <c r="F24" s="2" t="s">
        <v>46</v>
      </c>
      <c r="G24" s="13">
        <v>83.94</v>
      </c>
      <c r="H24" s="14">
        <v>2</v>
      </c>
      <c r="I24" s="8">
        <v>40.630000000000003</v>
      </c>
      <c r="J24" s="11"/>
      <c r="K24" s="13">
        <v>32.11</v>
      </c>
      <c r="L24" s="14"/>
      <c r="M24" s="8">
        <v>34.700000000000003</v>
      </c>
      <c r="N24" s="11"/>
      <c r="O24" s="13">
        <v>37.19</v>
      </c>
      <c r="P24" s="14"/>
      <c r="Q24" s="8">
        <v>29.1</v>
      </c>
      <c r="R24" s="11"/>
      <c r="S24" s="13">
        <v>34.28</v>
      </c>
      <c r="T24" s="14"/>
      <c r="U24" s="8">
        <v>44.16</v>
      </c>
      <c r="V24" s="11">
        <v>20</v>
      </c>
      <c r="X24" s="17">
        <f t="shared" si="0"/>
        <v>336.11</v>
      </c>
      <c r="Y24" s="17">
        <f t="shared" si="1"/>
        <v>84.027500000000003</v>
      </c>
      <c r="Z24" s="16">
        <f t="shared" si="2"/>
        <v>22</v>
      </c>
      <c r="AA24" s="19">
        <f t="shared" si="3"/>
        <v>106.0275</v>
      </c>
    </row>
    <row r="25" spans="1:27" s="27" customFormat="1" x14ac:dyDescent="0.2">
      <c r="A25" s="28">
        <v>26</v>
      </c>
      <c r="B25" s="28" t="s">
        <v>44</v>
      </c>
      <c r="C25" s="28" t="s">
        <v>45</v>
      </c>
      <c r="D25" s="28" t="s">
        <v>34</v>
      </c>
      <c r="E25" s="28"/>
      <c r="F25" s="28" t="s">
        <v>46</v>
      </c>
      <c r="G25" s="25">
        <v>97.72</v>
      </c>
      <c r="H25" s="26">
        <v>2</v>
      </c>
      <c r="I25" s="25">
        <v>51.75</v>
      </c>
      <c r="J25" s="26"/>
      <c r="K25" s="25">
        <v>39.5</v>
      </c>
      <c r="L25" s="26"/>
      <c r="M25" s="25">
        <v>40.11</v>
      </c>
      <c r="N25" s="26"/>
      <c r="O25" s="25">
        <v>48</v>
      </c>
      <c r="P25" s="26"/>
      <c r="Q25" s="25">
        <v>50.59</v>
      </c>
      <c r="R25" s="26">
        <v>302</v>
      </c>
      <c r="S25" s="25">
        <v>46.25</v>
      </c>
      <c r="T25" s="26"/>
      <c r="U25" s="25">
        <v>39.36</v>
      </c>
      <c r="V25" s="26"/>
      <c r="X25" s="25">
        <f t="shared" si="0"/>
        <v>413.28</v>
      </c>
      <c r="Y25" s="25">
        <f t="shared" si="1"/>
        <v>103.32</v>
      </c>
      <c r="Z25" s="27">
        <f t="shared" si="2"/>
        <v>304</v>
      </c>
      <c r="AA25" s="25">
        <f t="shared" si="3"/>
        <v>407.32</v>
      </c>
    </row>
    <row r="26" spans="1:27" x14ac:dyDescent="0.2">
      <c r="A26" s="2">
        <v>27</v>
      </c>
      <c r="B26" s="2" t="s">
        <v>71</v>
      </c>
      <c r="C26" s="2" t="s">
        <v>72</v>
      </c>
      <c r="D26" s="2" t="s">
        <v>73</v>
      </c>
      <c r="E26" s="2"/>
      <c r="F26" s="2" t="s">
        <v>10</v>
      </c>
      <c r="G26" s="13">
        <v>101.5</v>
      </c>
      <c r="H26" s="14"/>
      <c r="I26" s="8">
        <v>59.8</v>
      </c>
      <c r="J26" s="11">
        <v>20</v>
      </c>
      <c r="K26" s="13">
        <v>46.06</v>
      </c>
      <c r="L26" s="14"/>
      <c r="M26" s="8">
        <v>47.15</v>
      </c>
      <c r="N26" s="11"/>
      <c r="O26" s="13">
        <v>52.35</v>
      </c>
      <c r="P26" s="14"/>
      <c r="Q26" s="8">
        <v>41.85</v>
      </c>
      <c r="R26" s="11"/>
      <c r="S26" s="13">
        <v>55.56</v>
      </c>
      <c r="T26" s="14"/>
      <c r="U26" s="8">
        <v>61.4</v>
      </c>
      <c r="V26" s="11">
        <v>20</v>
      </c>
      <c r="X26" s="17">
        <f t="shared" si="0"/>
        <v>465.67</v>
      </c>
      <c r="Y26" s="17">
        <f t="shared" si="1"/>
        <v>116.4175</v>
      </c>
      <c r="Z26" s="16">
        <f t="shared" si="2"/>
        <v>40</v>
      </c>
      <c r="AA26" s="19">
        <f t="shared" si="3"/>
        <v>156.41750000000002</v>
      </c>
    </row>
    <row r="27" spans="1:27" hidden="1" x14ac:dyDescent="0.2">
      <c r="A27" s="2">
        <v>6</v>
      </c>
      <c r="B27" s="20" t="s">
        <v>47</v>
      </c>
      <c r="C27" s="2" t="s">
        <v>48</v>
      </c>
      <c r="D27" s="2" t="s">
        <v>34</v>
      </c>
      <c r="E27" s="2"/>
      <c r="F27" s="2" t="s">
        <v>14</v>
      </c>
      <c r="G27" s="13">
        <v>0</v>
      </c>
      <c r="H27" s="14"/>
      <c r="I27" s="8">
        <v>0</v>
      </c>
      <c r="J27" s="11"/>
      <c r="K27" s="13">
        <v>0</v>
      </c>
      <c r="L27" s="14"/>
      <c r="M27" s="8">
        <v>0</v>
      </c>
      <c r="N27" s="11"/>
      <c r="O27" s="13">
        <v>0</v>
      </c>
      <c r="P27" s="14"/>
      <c r="Q27" s="8">
        <v>0</v>
      </c>
      <c r="R27" s="11"/>
      <c r="S27" s="13">
        <v>0</v>
      </c>
      <c r="T27" s="14"/>
      <c r="U27" s="8">
        <v>0</v>
      </c>
      <c r="V27" s="11"/>
      <c r="X27" s="17">
        <f t="shared" si="0"/>
        <v>0</v>
      </c>
      <c r="Y27" s="17">
        <f t="shared" si="1"/>
        <v>0</v>
      </c>
      <c r="Z27" s="16">
        <f t="shared" si="2"/>
        <v>0</v>
      </c>
      <c r="AA27" s="19">
        <f t="shared" si="3"/>
        <v>0</v>
      </c>
    </row>
    <row r="28" spans="1:27" hidden="1" x14ac:dyDescent="0.2">
      <c r="A28" s="2">
        <v>23</v>
      </c>
      <c r="B28" s="20" t="s">
        <v>127</v>
      </c>
      <c r="C28" s="2" t="s">
        <v>128</v>
      </c>
      <c r="D28" s="2" t="s">
        <v>126</v>
      </c>
      <c r="E28" s="2"/>
      <c r="F28" s="2" t="s">
        <v>46</v>
      </c>
      <c r="G28" s="13">
        <v>0</v>
      </c>
      <c r="H28" s="14"/>
      <c r="I28" s="8">
        <v>0</v>
      </c>
      <c r="J28" s="11"/>
      <c r="K28" s="13">
        <v>0</v>
      </c>
      <c r="L28" s="14"/>
      <c r="M28" s="8">
        <v>0</v>
      </c>
      <c r="N28" s="11"/>
      <c r="O28" s="13">
        <v>0</v>
      </c>
      <c r="P28" s="14"/>
      <c r="Q28" s="8">
        <v>0</v>
      </c>
      <c r="R28" s="11"/>
      <c r="S28" s="13">
        <v>0</v>
      </c>
      <c r="T28" s="14"/>
      <c r="U28" s="8">
        <v>0</v>
      </c>
      <c r="V28" s="11"/>
      <c r="X28" s="17">
        <f t="shared" si="0"/>
        <v>0</v>
      </c>
      <c r="Y28" s="17">
        <f t="shared" si="1"/>
        <v>0</v>
      </c>
      <c r="Z28" s="16">
        <f t="shared" si="2"/>
        <v>0</v>
      </c>
      <c r="AA28" s="19">
        <f t="shared" si="3"/>
        <v>0</v>
      </c>
    </row>
    <row r="29" spans="1:27" s="27" customFormat="1" x14ac:dyDescent="0.2">
      <c r="A29" s="28">
        <v>28</v>
      </c>
      <c r="B29" s="28" t="s">
        <v>85</v>
      </c>
      <c r="C29" s="28" t="s">
        <v>97</v>
      </c>
      <c r="D29" s="28" t="s">
        <v>98</v>
      </c>
      <c r="E29" s="28"/>
      <c r="F29" s="28" t="s">
        <v>10</v>
      </c>
      <c r="G29" s="25">
        <v>130.15</v>
      </c>
      <c r="H29" s="26">
        <v>4</v>
      </c>
      <c r="I29" s="25">
        <v>55.35</v>
      </c>
      <c r="J29" s="26"/>
      <c r="K29" s="25">
        <v>51.03</v>
      </c>
      <c r="L29" s="26"/>
      <c r="M29" s="25">
        <v>43.84</v>
      </c>
      <c r="N29" s="26"/>
      <c r="O29" s="25">
        <v>58.91</v>
      </c>
      <c r="P29" s="26"/>
      <c r="Q29" s="25">
        <v>47.91</v>
      </c>
      <c r="R29" s="26">
        <v>300</v>
      </c>
      <c r="S29" s="25">
        <v>54.35</v>
      </c>
      <c r="T29" s="26"/>
      <c r="U29" s="25">
        <v>66.400000000000006</v>
      </c>
      <c r="V29" s="26">
        <v>20</v>
      </c>
      <c r="X29" s="25">
        <f t="shared" si="0"/>
        <v>507.93999999999994</v>
      </c>
      <c r="Y29" s="25">
        <f t="shared" si="1"/>
        <v>126.98499999999999</v>
      </c>
      <c r="Z29" s="27">
        <f t="shared" si="2"/>
        <v>324</v>
      </c>
      <c r="AA29" s="25">
        <f t="shared" si="3"/>
        <v>450.98500000000001</v>
      </c>
    </row>
    <row r="30" spans="1:27" x14ac:dyDescent="0.2">
      <c r="A30" s="2">
        <v>29</v>
      </c>
      <c r="B30" s="2" t="s">
        <v>99</v>
      </c>
      <c r="C30" s="2" t="s">
        <v>100</v>
      </c>
      <c r="D30" s="2" t="s">
        <v>79</v>
      </c>
      <c r="E30" s="2"/>
      <c r="F30" s="2" t="s">
        <v>10</v>
      </c>
      <c r="G30" s="13">
        <v>132.5</v>
      </c>
      <c r="H30" s="14">
        <v>6</v>
      </c>
      <c r="I30" s="8">
        <v>47.25</v>
      </c>
      <c r="J30" s="11"/>
      <c r="K30" s="13">
        <v>47.93</v>
      </c>
      <c r="L30" s="14"/>
      <c r="M30" s="8">
        <v>49.29</v>
      </c>
      <c r="N30" s="11"/>
      <c r="O30" s="13">
        <v>57.5</v>
      </c>
      <c r="P30" s="14"/>
      <c r="Q30" s="8">
        <v>48.53</v>
      </c>
      <c r="R30" s="11">
        <v>2</v>
      </c>
      <c r="S30" s="13">
        <v>86.09</v>
      </c>
      <c r="T30" s="14">
        <v>20</v>
      </c>
      <c r="U30" s="8">
        <v>66.569999999999993</v>
      </c>
      <c r="V30" s="11"/>
      <c r="X30" s="17">
        <f t="shared" si="0"/>
        <v>535.66000000000008</v>
      </c>
      <c r="Y30" s="17">
        <f t="shared" si="1"/>
        <v>133.91500000000002</v>
      </c>
      <c r="Z30" s="16">
        <f t="shared" si="2"/>
        <v>28</v>
      </c>
      <c r="AA30" s="19">
        <f t="shared" si="3"/>
        <v>161.91500000000002</v>
      </c>
    </row>
    <row r="31" spans="1:27" x14ac:dyDescent="0.2">
      <c r="A31" s="2">
        <v>30</v>
      </c>
      <c r="B31" s="2" t="s">
        <v>101</v>
      </c>
      <c r="C31" s="2" t="s">
        <v>102</v>
      </c>
      <c r="D31" s="2" t="s">
        <v>103</v>
      </c>
      <c r="E31" s="2"/>
      <c r="F31" s="2" t="s">
        <v>10</v>
      </c>
      <c r="G31" s="13">
        <v>133.22</v>
      </c>
      <c r="H31" s="14">
        <v>6</v>
      </c>
      <c r="I31" s="8">
        <v>43.85</v>
      </c>
      <c r="J31" s="11"/>
      <c r="K31" s="13">
        <v>37.67</v>
      </c>
      <c r="L31" s="14"/>
      <c r="M31" s="8">
        <v>39.81</v>
      </c>
      <c r="N31" s="11"/>
      <c r="O31" s="13">
        <v>53.06</v>
      </c>
      <c r="P31" s="14"/>
      <c r="Q31" s="8">
        <v>47.29</v>
      </c>
      <c r="R31" s="11">
        <v>20</v>
      </c>
      <c r="S31" s="13">
        <v>49.78</v>
      </c>
      <c r="T31" s="14"/>
      <c r="U31" s="8">
        <v>44.5</v>
      </c>
      <c r="V31" s="11"/>
      <c r="X31" s="17">
        <f t="shared" si="0"/>
        <v>449.18000000000006</v>
      </c>
      <c r="Y31" s="17">
        <f t="shared" si="1"/>
        <v>112.29500000000002</v>
      </c>
      <c r="Z31" s="16">
        <f t="shared" si="2"/>
        <v>26</v>
      </c>
      <c r="AA31" s="19">
        <f t="shared" si="3"/>
        <v>138.29500000000002</v>
      </c>
    </row>
    <row r="32" spans="1:27" x14ac:dyDescent="0.2">
      <c r="A32" s="2">
        <v>31</v>
      </c>
      <c r="B32" s="2" t="s">
        <v>104</v>
      </c>
      <c r="C32" s="2" t="s">
        <v>105</v>
      </c>
      <c r="D32" s="2" t="s">
        <v>106</v>
      </c>
      <c r="E32" s="2"/>
      <c r="F32" s="2" t="s">
        <v>10</v>
      </c>
      <c r="G32" s="13">
        <v>121.18</v>
      </c>
      <c r="H32" s="14">
        <v>2</v>
      </c>
      <c r="I32" s="8">
        <v>45.5</v>
      </c>
      <c r="J32" s="11"/>
      <c r="K32" s="13">
        <v>45.35</v>
      </c>
      <c r="L32" s="14"/>
      <c r="M32" s="8">
        <v>53.87</v>
      </c>
      <c r="N32" s="11"/>
      <c r="O32" s="13">
        <v>49</v>
      </c>
      <c r="P32" s="14"/>
      <c r="Q32" s="8">
        <v>40.21</v>
      </c>
      <c r="R32" s="11"/>
      <c r="S32" s="13">
        <v>50.16</v>
      </c>
      <c r="T32" s="14"/>
      <c r="U32" s="8">
        <v>47.63</v>
      </c>
      <c r="V32" s="11"/>
      <c r="X32" s="17">
        <f t="shared" si="0"/>
        <v>452.9</v>
      </c>
      <c r="Y32" s="17">
        <f t="shared" si="1"/>
        <v>113.22499999999999</v>
      </c>
      <c r="Z32" s="16">
        <f t="shared" si="2"/>
        <v>2</v>
      </c>
      <c r="AA32" s="19">
        <f t="shared" si="3"/>
        <v>115.22499999999999</v>
      </c>
    </row>
    <row r="33" spans="1:27" x14ac:dyDescent="0.2">
      <c r="A33" s="2">
        <v>32</v>
      </c>
      <c r="B33" s="2" t="s">
        <v>107</v>
      </c>
      <c r="C33" s="2" t="s">
        <v>108</v>
      </c>
      <c r="D33" s="2" t="s">
        <v>109</v>
      </c>
      <c r="E33" s="2"/>
      <c r="F33" s="2" t="s">
        <v>10</v>
      </c>
      <c r="G33" s="13">
        <v>127.25</v>
      </c>
      <c r="H33" s="14">
        <v>2</v>
      </c>
      <c r="I33" s="8">
        <v>45.16</v>
      </c>
      <c r="J33" s="11"/>
      <c r="K33" s="13">
        <v>43.92</v>
      </c>
      <c r="L33" s="14"/>
      <c r="M33" s="8">
        <v>39.15</v>
      </c>
      <c r="N33" s="11"/>
      <c r="O33" s="13">
        <v>57.59</v>
      </c>
      <c r="P33" s="14"/>
      <c r="Q33" s="8">
        <v>43.22</v>
      </c>
      <c r="R33" s="11"/>
      <c r="S33" s="13">
        <v>51.85</v>
      </c>
      <c r="T33" s="14"/>
      <c r="U33" s="8">
        <v>53.88</v>
      </c>
      <c r="V33" s="11"/>
      <c r="X33" s="17">
        <f t="shared" si="0"/>
        <v>462.02</v>
      </c>
      <c r="Y33" s="17">
        <f t="shared" si="1"/>
        <v>115.505</v>
      </c>
      <c r="Z33" s="16">
        <f t="shared" si="2"/>
        <v>2</v>
      </c>
      <c r="AA33" s="19">
        <f t="shared" si="3"/>
        <v>117.505</v>
      </c>
    </row>
    <row r="34" spans="1:27" x14ac:dyDescent="0.2">
      <c r="A34" s="2">
        <v>33</v>
      </c>
      <c r="B34" s="2" t="s">
        <v>129</v>
      </c>
      <c r="C34" s="2" t="s">
        <v>130</v>
      </c>
      <c r="D34" s="2" t="s">
        <v>73</v>
      </c>
      <c r="E34" s="2"/>
      <c r="F34" s="2" t="s">
        <v>10</v>
      </c>
      <c r="G34" s="13">
        <v>112.78</v>
      </c>
      <c r="H34" s="14"/>
      <c r="I34" s="8">
        <v>45.37</v>
      </c>
      <c r="J34" s="11"/>
      <c r="K34" s="13">
        <v>41.92</v>
      </c>
      <c r="L34" s="14"/>
      <c r="M34" s="8">
        <v>36.51</v>
      </c>
      <c r="N34" s="11"/>
      <c r="O34" s="13">
        <v>55.31</v>
      </c>
      <c r="P34" s="14"/>
      <c r="Q34" s="8">
        <v>40</v>
      </c>
      <c r="R34" s="11"/>
      <c r="S34" s="13">
        <v>47.5</v>
      </c>
      <c r="T34" s="14"/>
      <c r="U34" s="8">
        <v>46.94</v>
      </c>
      <c r="V34" s="11"/>
      <c r="X34" s="17">
        <f t="shared" si="0"/>
        <v>426.33</v>
      </c>
      <c r="Y34" s="17">
        <f t="shared" si="1"/>
        <v>106.5825</v>
      </c>
      <c r="Z34" s="16">
        <f t="shared" si="2"/>
        <v>0</v>
      </c>
      <c r="AA34" s="19">
        <f t="shared" si="3"/>
        <v>106.5825</v>
      </c>
    </row>
    <row r="35" spans="1:27" s="18" customFormat="1" x14ac:dyDescent="0.2">
      <c r="A35" s="20">
        <v>35</v>
      </c>
      <c r="B35" s="20" t="s">
        <v>16</v>
      </c>
      <c r="C35" s="20" t="s">
        <v>12</v>
      </c>
      <c r="D35" s="20" t="s">
        <v>17</v>
      </c>
      <c r="E35" s="20"/>
      <c r="F35" s="20" t="s">
        <v>131</v>
      </c>
      <c r="G35" s="19">
        <v>134.9</v>
      </c>
      <c r="H35" s="21">
        <v>2</v>
      </c>
      <c r="I35" s="19">
        <v>52.84</v>
      </c>
      <c r="J35" s="21"/>
      <c r="K35" s="19">
        <v>50.21</v>
      </c>
      <c r="L35" s="21"/>
      <c r="M35" s="19">
        <v>500</v>
      </c>
      <c r="N35" s="21">
        <v>625</v>
      </c>
      <c r="O35" s="19">
        <v>0</v>
      </c>
      <c r="P35" s="21"/>
      <c r="Q35" s="19">
        <v>0</v>
      </c>
      <c r="R35" s="21"/>
      <c r="S35" s="19">
        <v>0</v>
      </c>
      <c r="T35" s="21"/>
      <c r="U35" s="19">
        <v>0</v>
      </c>
      <c r="V35" s="21"/>
      <c r="X35" s="19">
        <f t="shared" si="0"/>
        <v>737.95</v>
      </c>
      <c r="Y35" s="19">
        <f t="shared" si="1"/>
        <v>184.48750000000001</v>
      </c>
      <c r="Z35" s="18">
        <f t="shared" si="2"/>
        <v>627</v>
      </c>
      <c r="AA35" s="19">
        <f t="shared" si="3"/>
        <v>811.48749999999995</v>
      </c>
    </row>
    <row r="36" spans="1:27" x14ac:dyDescent="0.2">
      <c r="A36" s="2">
        <v>36</v>
      </c>
      <c r="B36" s="2" t="s">
        <v>110</v>
      </c>
      <c r="C36" s="2" t="s">
        <v>7</v>
      </c>
      <c r="D36" s="2" t="s">
        <v>111</v>
      </c>
      <c r="E36" s="2"/>
      <c r="F36" s="2" t="s">
        <v>122</v>
      </c>
      <c r="G36" s="13">
        <v>133.66</v>
      </c>
      <c r="H36" s="14">
        <v>2</v>
      </c>
      <c r="I36" s="8">
        <v>56.97</v>
      </c>
      <c r="J36" s="11"/>
      <c r="K36" s="13">
        <v>63.07</v>
      </c>
      <c r="L36" s="14"/>
      <c r="M36" s="8">
        <v>52.46</v>
      </c>
      <c r="N36" s="11"/>
      <c r="O36" s="13">
        <v>58.15</v>
      </c>
      <c r="P36" s="14"/>
      <c r="Q36" s="8">
        <v>59.81</v>
      </c>
      <c r="R36" s="11">
        <v>2</v>
      </c>
      <c r="S36" s="13">
        <v>63.97</v>
      </c>
      <c r="T36" s="14"/>
      <c r="U36" s="8">
        <v>86.41</v>
      </c>
      <c r="V36" s="11"/>
      <c r="X36" s="17">
        <f t="shared" si="0"/>
        <v>574.49999999999989</v>
      </c>
      <c r="Y36" s="17">
        <f t="shared" si="1"/>
        <v>143.62499999999997</v>
      </c>
      <c r="Z36" s="16">
        <f t="shared" si="2"/>
        <v>4</v>
      </c>
      <c r="AA36" s="19">
        <f t="shared" si="3"/>
        <v>147.62499999999997</v>
      </c>
    </row>
    <row r="37" spans="1:27" x14ac:dyDescent="0.2">
      <c r="A37" s="2">
        <v>37</v>
      </c>
      <c r="B37" s="2" t="s">
        <v>112</v>
      </c>
      <c r="C37" s="2" t="s">
        <v>113</v>
      </c>
      <c r="D37" s="2" t="s">
        <v>17</v>
      </c>
      <c r="E37" s="2"/>
      <c r="F37" s="2" t="s">
        <v>122</v>
      </c>
      <c r="G37" s="13">
        <v>146.03</v>
      </c>
      <c r="H37" s="14">
        <v>6</v>
      </c>
      <c r="I37" s="8">
        <v>62</v>
      </c>
      <c r="J37" s="11"/>
      <c r="K37" s="13">
        <v>73.89</v>
      </c>
      <c r="L37" s="14"/>
      <c r="M37" s="8">
        <v>44.89</v>
      </c>
      <c r="N37" s="11"/>
      <c r="O37" s="13">
        <v>70.099999999999994</v>
      </c>
      <c r="P37" s="14"/>
      <c r="Q37" s="8">
        <v>47.44</v>
      </c>
      <c r="R37" s="11">
        <v>4</v>
      </c>
      <c r="S37" s="13">
        <v>55.19</v>
      </c>
      <c r="T37" s="14"/>
      <c r="U37" s="8">
        <v>67.37</v>
      </c>
      <c r="V37" s="11"/>
      <c r="X37" s="17">
        <f t="shared" si="0"/>
        <v>566.91</v>
      </c>
      <c r="Y37" s="17">
        <f t="shared" si="1"/>
        <v>141.72749999999999</v>
      </c>
      <c r="Z37" s="16">
        <f t="shared" si="2"/>
        <v>10</v>
      </c>
      <c r="AA37" s="19">
        <f t="shared" si="3"/>
        <v>151.72749999999999</v>
      </c>
    </row>
    <row r="38" spans="1:27" x14ac:dyDescent="0.2">
      <c r="A38" s="2">
        <v>38</v>
      </c>
      <c r="B38" s="2" t="s">
        <v>114</v>
      </c>
      <c r="C38" s="2" t="s">
        <v>115</v>
      </c>
      <c r="D38" s="2" t="s">
        <v>116</v>
      </c>
      <c r="E38" s="2"/>
      <c r="F38" s="2" t="s">
        <v>122</v>
      </c>
      <c r="G38" s="13">
        <v>125.53</v>
      </c>
      <c r="H38" s="14"/>
      <c r="I38" s="8">
        <v>47.31</v>
      </c>
      <c r="J38" s="11"/>
      <c r="K38" s="13">
        <v>58.54</v>
      </c>
      <c r="L38" s="14"/>
      <c r="M38" s="8">
        <v>39.81</v>
      </c>
      <c r="N38" s="11"/>
      <c r="O38" s="13">
        <v>57.56</v>
      </c>
      <c r="P38" s="14"/>
      <c r="Q38" s="8">
        <v>49.75</v>
      </c>
      <c r="R38" s="11">
        <v>2</v>
      </c>
      <c r="S38" s="13">
        <v>50.07</v>
      </c>
      <c r="T38" s="14"/>
      <c r="U38" s="8">
        <v>54.57</v>
      </c>
      <c r="V38" s="11"/>
      <c r="X38" s="17">
        <f t="shared" si="0"/>
        <v>483.14</v>
      </c>
      <c r="Y38" s="17">
        <f t="shared" si="1"/>
        <v>120.785</v>
      </c>
      <c r="Z38" s="16">
        <f t="shared" si="2"/>
        <v>2</v>
      </c>
      <c r="AA38" s="19">
        <f t="shared" si="3"/>
        <v>122.785</v>
      </c>
    </row>
    <row r="39" spans="1:27" x14ac:dyDescent="0.2">
      <c r="A39" s="2">
        <v>39</v>
      </c>
      <c r="B39" s="2" t="s">
        <v>117</v>
      </c>
      <c r="C39" s="2" t="s">
        <v>118</v>
      </c>
      <c r="D39" s="2" t="s">
        <v>119</v>
      </c>
      <c r="E39" s="2"/>
      <c r="F39" s="2" t="s">
        <v>122</v>
      </c>
      <c r="G39" s="13">
        <v>156.22</v>
      </c>
      <c r="H39" s="14">
        <v>6</v>
      </c>
      <c r="I39" s="8">
        <v>46.78</v>
      </c>
      <c r="J39" s="11"/>
      <c r="K39" s="13">
        <v>64.37</v>
      </c>
      <c r="L39" s="14"/>
      <c r="M39" s="8">
        <v>40.82</v>
      </c>
      <c r="N39" s="11"/>
      <c r="O39" s="13">
        <v>66</v>
      </c>
      <c r="P39" s="14"/>
      <c r="Q39" s="8">
        <v>93.44</v>
      </c>
      <c r="R39" s="11">
        <v>46</v>
      </c>
      <c r="S39" s="13">
        <v>60.56</v>
      </c>
      <c r="T39" s="14">
        <v>2</v>
      </c>
      <c r="U39" s="8">
        <v>25.78</v>
      </c>
      <c r="V39" s="11"/>
      <c r="X39" s="17">
        <f t="shared" si="0"/>
        <v>553.97</v>
      </c>
      <c r="Y39" s="17">
        <f t="shared" si="1"/>
        <v>138.49250000000001</v>
      </c>
      <c r="Z39" s="16">
        <f t="shared" si="2"/>
        <v>54</v>
      </c>
      <c r="AA39" s="19">
        <f t="shared" si="3"/>
        <v>192.49250000000001</v>
      </c>
    </row>
    <row r="40" spans="1:27" x14ac:dyDescent="0.2">
      <c r="A40" s="2">
        <v>40</v>
      </c>
      <c r="B40" s="2" t="s">
        <v>85</v>
      </c>
      <c r="C40" s="2" t="s">
        <v>120</v>
      </c>
      <c r="D40" s="2" t="s">
        <v>121</v>
      </c>
      <c r="E40" s="2"/>
      <c r="F40" s="2" t="s">
        <v>122</v>
      </c>
      <c r="G40" s="13">
        <v>136.47</v>
      </c>
      <c r="H40" s="14">
        <v>4</v>
      </c>
      <c r="I40" s="8">
        <v>52.78</v>
      </c>
      <c r="J40" s="11"/>
      <c r="K40" s="13">
        <v>53.64</v>
      </c>
      <c r="L40" s="14"/>
      <c r="M40" s="8">
        <v>50.45</v>
      </c>
      <c r="N40" s="11"/>
      <c r="O40" s="13">
        <v>67.91</v>
      </c>
      <c r="P40" s="14"/>
      <c r="Q40" s="8">
        <v>69.22</v>
      </c>
      <c r="R40" s="11"/>
      <c r="S40" s="13">
        <v>63.94</v>
      </c>
      <c r="T40" s="14"/>
      <c r="U40" s="8">
        <v>57.5</v>
      </c>
      <c r="V40" s="11"/>
      <c r="X40" s="17">
        <f t="shared" si="0"/>
        <v>551.91000000000008</v>
      </c>
      <c r="Y40" s="17">
        <f t="shared" si="1"/>
        <v>137.97750000000002</v>
      </c>
      <c r="Z40" s="16">
        <f t="shared" si="2"/>
        <v>4</v>
      </c>
      <c r="AA40" s="19">
        <f t="shared" si="3"/>
        <v>141.97750000000002</v>
      </c>
    </row>
    <row r="41" spans="1:27" s="27" customFormat="1" x14ac:dyDescent="0.2">
      <c r="A41" s="28">
        <v>42</v>
      </c>
      <c r="B41" s="28" t="s">
        <v>132</v>
      </c>
      <c r="C41" s="28" t="s">
        <v>133</v>
      </c>
      <c r="D41" s="28" t="s">
        <v>43</v>
      </c>
      <c r="E41" s="28"/>
      <c r="F41" s="28" t="s">
        <v>14</v>
      </c>
      <c r="G41" s="25">
        <v>115</v>
      </c>
      <c r="H41" s="26">
        <v>4</v>
      </c>
      <c r="I41" s="25">
        <v>49.78</v>
      </c>
      <c r="J41" s="26"/>
      <c r="K41" s="25">
        <v>47.63</v>
      </c>
      <c r="L41" s="26"/>
      <c r="M41" s="25">
        <v>62.77</v>
      </c>
      <c r="N41" s="26"/>
      <c r="O41" s="25">
        <v>72.33</v>
      </c>
      <c r="P41" s="26"/>
      <c r="Q41" s="25">
        <v>500</v>
      </c>
      <c r="R41" s="26">
        <v>300</v>
      </c>
      <c r="S41" s="25">
        <v>55.16</v>
      </c>
      <c r="T41" s="26"/>
      <c r="U41" s="25">
        <v>56.94</v>
      </c>
      <c r="V41" s="26"/>
      <c r="X41" s="25">
        <f t="shared" si="0"/>
        <v>959.6099999999999</v>
      </c>
      <c r="Y41" s="25">
        <f t="shared" si="1"/>
        <v>239.90249999999997</v>
      </c>
      <c r="Z41" s="27">
        <f t="shared" si="2"/>
        <v>304</v>
      </c>
      <c r="AA41" s="25">
        <f t="shared" si="3"/>
        <v>543.90249999999992</v>
      </c>
    </row>
    <row r="42" spans="1:27" x14ac:dyDescent="0.2">
      <c r="A42" s="2">
        <v>43</v>
      </c>
      <c r="B42" s="2" t="s">
        <v>134</v>
      </c>
      <c r="C42" s="2" t="s">
        <v>135</v>
      </c>
      <c r="D42" s="2" t="s">
        <v>136</v>
      </c>
      <c r="E42" s="2"/>
      <c r="F42" s="2" t="s">
        <v>46</v>
      </c>
      <c r="G42" s="13">
        <v>106.96</v>
      </c>
      <c r="H42" s="14">
        <v>2</v>
      </c>
      <c r="I42" s="8">
        <v>47.44</v>
      </c>
      <c r="J42" s="11"/>
      <c r="K42" s="13">
        <v>46.4</v>
      </c>
      <c r="L42" s="14"/>
      <c r="M42" s="8">
        <v>50.93</v>
      </c>
      <c r="N42" s="11"/>
      <c r="O42" s="13">
        <v>49.06</v>
      </c>
      <c r="P42" s="14"/>
      <c r="Q42" s="8">
        <v>33.840000000000003</v>
      </c>
      <c r="R42" s="11"/>
      <c r="S42" s="13">
        <v>43.09</v>
      </c>
      <c r="T42" s="14"/>
      <c r="U42" s="8">
        <v>39.47</v>
      </c>
      <c r="V42" s="11"/>
      <c r="X42" s="17">
        <f t="shared" si="0"/>
        <v>417.19000000000005</v>
      </c>
      <c r="Y42" s="17">
        <f t="shared" si="1"/>
        <v>104.29750000000001</v>
      </c>
      <c r="Z42" s="16">
        <f t="shared" si="2"/>
        <v>2</v>
      </c>
      <c r="AA42" s="19">
        <f t="shared" si="3"/>
        <v>106.29750000000001</v>
      </c>
    </row>
    <row r="43" spans="1:27" x14ac:dyDescent="0.2">
      <c r="A43" s="2">
        <v>51</v>
      </c>
      <c r="B43" s="3" t="s">
        <v>6</v>
      </c>
      <c r="C43" s="2" t="s">
        <v>7</v>
      </c>
      <c r="D43" s="2" t="s">
        <v>8</v>
      </c>
      <c r="E43" s="2"/>
      <c r="F43" s="2" t="s">
        <v>9</v>
      </c>
      <c r="G43" s="13">
        <v>71.680000000000007</v>
      </c>
      <c r="H43" s="14">
        <v>0</v>
      </c>
      <c r="I43" s="8">
        <v>39.28</v>
      </c>
      <c r="J43" s="11">
        <v>0</v>
      </c>
      <c r="K43" s="13">
        <v>32.01</v>
      </c>
      <c r="L43" s="14"/>
      <c r="M43" s="8">
        <v>38.090000000000003</v>
      </c>
      <c r="N43" s="11"/>
      <c r="O43" s="13">
        <v>38.47</v>
      </c>
      <c r="P43" s="14"/>
      <c r="Q43" s="8">
        <v>24.94</v>
      </c>
      <c r="R43" s="11"/>
      <c r="S43" s="13">
        <v>33.130000000000003</v>
      </c>
      <c r="T43" s="14"/>
      <c r="U43" s="8">
        <v>30.06</v>
      </c>
      <c r="V43" s="11"/>
      <c r="X43" s="17">
        <f t="shared" si="0"/>
        <v>307.66000000000003</v>
      </c>
      <c r="Y43" s="17">
        <f t="shared" si="1"/>
        <v>76.915000000000006</v>
      </c>
      <c r="Z43" s="16">
        <f t="shared" si="2"/>
        <v>0</v>
      </c>
      <c r="AA43" s="19">
        <f t="shared" si="3"/>
        <v>76.915000000000006</v>
      </c>
    </row>
    <row r="44" spans="1:27" x14ac:dyDescent="0.2">
      <c r="A44" s="2">
        <v>52</v>
      </c>
      <c r="B44" s="2" t="s">
        <v>41</v>
      </c>
      <c r="C44" s="2" t="s">
        <v>42</v>
      </c>
      <c r="D44" s="2" t="s">
        <v>43</v>
      </c>
      <c r="E44" s="2"/>
      <c r="F44" s="2" t="s">
        <v>9</v>
      </c>
      <c r="G44" s="13">
        <v>86.72</v>
      </c>
      <c r="H44" s="14">
        <v>0</v>
      </c>
      <c r="I44" s="8">
        <v>41.72</v>
      </c>
      <c r="J44" s="11">
        <v>0</v>
      </c>
      <c r="K44" s="13">
        <v>31.13</v>
      </c>
      <c r="L44" s="14"/>
      <c r="M44" s="8">
        <v>32.590000000000003</v>
      </c>
      <c r="N44" s="11"/>
      <c r="O44" s="13">
        <v>41.3</v>
      </c>
      <c r="P44" s="14"/>
      <c r="Q44" s="8">
        <v>30.09</v>
      </c>
      <c r="R44" s="11"/>
      <c r="S44" s="13">
        <v>40.31</v>
      </c>
      <c r="T44" s="14"/>
      <c r="U44" s="8">
        <v>33.97</v>
      </c>
      <c r="V44" s="11"/>
      <c r="X44" s="17">
        <f t="shared" si="0"/>
        <v>337.82999999999993</v>
      </c>
      <c r="Y44" s="17">
        <f t="shared" si="1"/>
        <v>84.457499999999982</v>
      </c>
      <c r="Z44" s="16">
        <f t="shared" si="2"/>
        <v>0</v>
      </c>
      <c r="AA44" s="19">
        <f t="shared" si="3"/>
        <v>84.457499999999982</v>
      </c>
    </row>
    <row r="45" spans="1:27" s="27" customFormat="1" x14ac:dyDescent="0.2">
      <c r="A45" s="28">
        <v>53</v>
      </c>
      <c r="B45" s="28" t="s">
        <v>37</v>
      </c>
      <c r="C45" s="28" t="s">
        <v>39</v>
      </c>
      <c r="D45" s="28" t="s">
        <v>40</v>
      </c>
      <c r="E45" s="28"/>
      <c r="F45" s="28" t="s">
        <v>9</v>
      </c>
      <c r="G45" s="25">
        <v>81.97</v>
      </c>
      <c r="H45" s="26">
        <v>300</v>
      </c>
      <c r="I45" s="25">
        <v>40.909999999999997</v>
      </c>
      <c r="J45" s="26"/>
      <c r="K45" s="25">
        <v>34.53</v>
      </c>
      <c r="L45" s="26"/>
      <c r="M45" s="25">
        <v>46.03</v>
      </c>
      <c r="N45" s="26"/>
      <c r="O45" s="25">
        <v>33.619999999999997</v>
      </c>
      <c r="P45" s="26"/>
      <c r="Q45" s="25">
        <v>22.46</v>
      </c>
      <c r="R45" s="26"/>
      <c r="S45" s="25">
        <v>32.31</v>
      </c>
      <c r="T45" s="26"/>
      <c r="U45" s="25">
        <v>37.46</v>
      </c>
      <c r="V45" s="26">
        <v>20</v>
      </c>
      <c r="X45" s="25">
        <f t="shared" si="0"/>
        <v>329.28999999999996</v>
      </c>
      <c r="Y45" s="25">
        <f t="shared" si="1"/>
        <v>82.322499999999991</v>
      </c>
      <c r="Z45" s="27">
        <f t="shared" si="2"/>
        <v>320</v>
      </c>
      <c r="AA45" s="25">
        <f t="shared" si="3"/>
        <v>402.32249999999999</v>
      </c>
    </row>
    <row r="46" spans="1:27" s="27" customFormat="1" x14ac:dyDescent="0.2">
      <c r="A46" s="28">
        <v>54</v>
      </c>
      <c r="B46" s="28" t="s">
        <v>32</v>
      </c>
      <c r="C46" s="28" t="s">
        <v>33</v>
      </c>
      <c r="D46" s="28" t="s">
        <v>34</v>
      </c>
      <c r="E46" s="28"/>
      <c r="F46" s="28" t="s">
        <v>9</v>
      </c>
      <c r="G46" s="25">
        <v>119.25</v>
      </c>
      <c r="H46" s="26">
        <v>300</v>
      </c>
      <c r="I46" s="25">
        <v>39.06</v>
      </c>
      <c r="J46" s="26"/>
      <c r="K46" s="25">
        <v>56.56</v>
      </c>
      <c r="L46" s="26">
        <v>20</v>
      </c>
      <c r="M46" s="25">
        <v>45.89</v>
      </c>
      <c r="N46" s="26"/>
      <c r="O46" s="25">
        <v>49.27</v>
      </c>
      <c r="P46" s="26"/>
      <c r="Q46" s="25">
        <v>43.88</v>
      </c>
      <c r="R46" s="26">
        <v>20</v>
      </c>
      <c r="S46" s="25">
        <v>48.61</v>
      </c>
      <c r="T46" s="26"/>
      <c r="U46" s="25">
        <v>45.19</v>
      </c>
      <c r="V46" s="26"/>
      <c r="X46" s="25">
        <f t="shared" si="0"/>
        <v>447.71</v>
      </c>
      <c r="Y46" s="25">
        <f t="shared" si="1"/>
        <v>111.92749999999999</v>
      </c>
      <c r="Z46" s="27">
        <f t="shared" si="2"/>
        <v>340</v>
      </c>
      <c r="AA46" s="25">
        <f t="shared" si="3"/>
        <v>451.92750000000001</v>
      </c>
    </row>
    <row r="47" spans="1:27" s="27" customFormat="1" x14ac:dyDescent="0.2">
      <c r="A47" s="29">
        <v>55</v>
      </c>
      <c r="B47" s="29" t="s">
        <v>123</v>
      </c>
      <c r="C47" s="29" t="s">
        <v>124</v>
      </c>
      <c r="D47" s="29" t="s">
        <v>34</v>
      </c>
      <c r="E47" s="29" t="s">
        <v>15</v>
      </c>
      <c r="F47" s="29" t="s">
        <v>19</v>
      </c>
      <c r="G47" s="25">
        <v>357.32</v>
      </c>
      <c r="H47" s="26"/>
      <c r="I47" s="25">
        <v>81.97</v>
      </c>
      <c r="J47" s="26"/>
      <c r="K47" s="25">
        <v>47.77</v>
      </c>
      <c r="L47" s="26"/>
      <c r="M47" s="25">
        <v>59.91</v>
      </c>
      <c r="N47" s="26"/>
      <c r="O47" s="25">
        <v>72.78</v>
      </c>
      <c r="P47" s="26"/>
      <c r="Q47" s="25">
        <v>32.840000000000003</v>
      </c>
      <c r="R47" s="26"/>
      <c r="S47" s="25">
        <v>47.87</v>
      </c>
      <c r="T47" s="26"/>
      <c r="U47" s="25">
        <v>42.53</v>
      </c>
      <c r="V47" s="26"/>
      <c r="X47" s="25">
        <f t="shared" si="0"/>
        <v>742.9899999999999</v>
      </c>
      <c r="Y47" s="25">
        <f t="shared" si="1"/>
        <v>185.74749999999997</v>
      </c>
      <c r="Z47" s="27">
        <f t="shared" si="2"/>
        <v>0</v>
      </c>
      <c r="AA47" s="25">
        <f t="shared" si="3"/>
        <v>185.74749999999997</v>
      </c>
    </row>
    <row r="48" spans="1:27" x14ac:dyDescent="0.2">
      <c r="A48" s="6">
        <v>56</v>
      </c>
      <c r="B48" s="6" t="s">
        <v>35</v>
      </c>
      <c r="C48" s="6" t="s">
        <v>36</v>
      </c>
      <c r="D48" s="6" t="s">
        <v>34</v>
      </c>
      <c r="E48" s="6" t="s">
        <v>15</v>
      </c>
      <c r="F48" s="6" t="s">
        <v>19</v>
      </c>
      <c r="G48" s="13">
        <v>182.84</v>
      </c>
      <c r="H48" s="14"/>
      <c r="I48" s="8">
        <v>69.349999999999994</v>
      </c>
      <c r="J48" s="11"/>
      <c r="K48" s="13">
        <v>58.3</v>
      </c>
      <c r="L48" s="14"/>
      <c r="M48" s="8">
        <v>125.77</v>
      </c>
      <c r="N48" s="11"/>
      <c r="O48" s="13">
        <v>44.97</v>
      </c>
      <c r="P48" s="14"/>
      <c r="Q48" s="8">
        <v>40.44</v>
      </c>
      <c r="R48" s="11"/>
      <c r="S48" s="13">
        <v>38.619999999999997</v>
      </c>
      <c r="T48" s="14"/>
      <c r="U48" s="8">
        <v>31.43</v>
      </c>
      <c r="V48" s="11"/>
      <c r="X48" s="17">
        <f t="shared" si="0"/>
        <v>591.72</v>
      </c>
      <c r="Y48" s="17">
        <f t="shared" si="1"/>
        <v>147.93</v>
      </c>
      <c r="Z48" s="16">
        <f t="shared" si="2"/>
        <v>0</v>
      </c>
      <c r="AA48" s="19">
        <f t="shared" si="3"/>
        <v>147.93</v>
      </c>
    </row>
    <row r="49" spans="1:27" x14ac:dyDescent="0.2">
      <c r="A49" s="5">
        <v>57</v>
      </c>
      <c r="B49" s="9" t="s">
        <v>11</v>
      </c>
      <c r="C49" s="5" t="s">
        <v>12</v>
      </c>
      <c r="D49" s="5" t="s">
        <v>13</v>
      </c>
      <c r="E49" s="5" t="s">
        <v>15</v>
      </c>
      <c r="F49" s="5" t="s">
        <v>19</v>
      </c>
      <c r="G49" s="13">
        <v>78.44</v>
      </c>
      <c r="H49" s="14"/>
      <c r="I49" s="8">
        <v>41.16</v>
      </c>
      <c r="J49" s="11"/>
      <c r="K49" s="13">
        <v>33.18</v>
      </c>
      <c r="L49" s="14"/>
      <c r="M49" s="8">
        <v>46.49</v>
      </c>
      <c r="N49" s="11"/>
      <c r="O49" s="13">
        <v>34.090000000000003</v>
      </c>
      <c r="P49" s="14"/>
      <c r="Q49" s="8">
        <v>23.54</v>
      </c>
      <c r="R49" s="11"/>
      <c r="S49" s="13">
        <v>36.72</v>
      </c>
      <c r="T49" s="14"/>
      <c r="U49" s="8">
        <v>31.97</v>
      </c>
      <c r="V49" s="11"/>
      <c r="X49" s="17">
        <f t="shared" si="0"/>
        <v>325.59000000000003</v>
      </c>
      <c r="Y49" s="17">
        <f t="shared" si="1"/>
        <v>81.397500000000008</v>
      </c>
      <c r="Z49" s="16">
        <f t="shared" si="2"/>
        <v>0</v>
      </c>
      <c r="AA49" s="19">
        <f t="shared" si="3"/>
        <v>81.397500000000008</v>
      </c>
    </row>
    <row r="50" spans="1:27" s="27" customFormat="1" x14ac:dyDescent="0.2">
      <c r="A50" s="24">
        <v>58</v>
      </c>
      <c r="B50" s="24" t="s">
        <v>29</v>
      </c>
      <c r="C50" s="30" t="s">
        <v>30</v>
      </c>
      <c r="D50" s="24" t="s">
        <v>31</v>
      </c>
      <c r="E50" s="24"/>
      <c r="F50" s="24" t="s">
        <v>19</v>
      </c>
      <c r="G50" s="25">
        <v>86.41</v>
      </c>
      <c r="H50" s="26"/>
      <c r="I50" s="25">
        <v>47.88</v>
      </c>
      <c r="J50" s="26"/>
      <c r="K50" s="25">
        <v>36.770000000000003</v>
      </c>
      <c r="L50" s="26"/>
      <c r="M50" s="25">
        <v>47.79</v>
      </c>
      <c r="N50" s="26"/>
      <c r="O50" s="25">
        <v>40.47</v>
      </c>
      <c r="P50" s="26"/>
      <c r="Q50" s="25">
        <v>37.909999999999997</v>
      </c>
      <c r="R50" s="26">
        <v>300</v>
      </c>
      <c r="S50" s="25">
        <v>57.68</v>
      </c>
      <c r="T50" s="26"/>
      <c r="U50" s="25">
        <v>39.94</v>
      </c>
      <c r="V50" s="26"/>
      <c r="X50" s="25">
        <f t="shared" si="0"/>
        <v>394.85</v>
      </c>
      <c r="Y50" s="25">
        <f t="shared" si="1"/>
        <v>98.712500000000006</v>
      </c>
      <c r="Z50" s="27">
        <f t="shared" si="2"/>
        <v>300</v>
      </c>
      <c r="AA50" s="25">
        <f t="shared" si="3"/>
        <v>398.71249999999998</v>
      </c>
    </row>
    <row r="51" spans="1:27" s="27" customFormat="1" x14ac:dyDescent="0.2">
      <c r="A51" s="24">
        <v>59</v>
      </c>
      <c r="B51" s="24" t="s">
        <v>137</v>
      </c>
      <c r="C51" s="24" t="s">
        <v>138</v>
      </c>
      <c r="D51" s="24" t="s">
        <v>43</v>
      </c>
      <c r="E51" s="24"/>
      <c r="F51" s="24" t="s">
        <v>9</v>
      </c>
      <c r="G51" s="25">
        <v>81.44</v>
      </c>
      <c r="H51" s="26"/>
      <c r="I51" s="25">
        <v>41.71</v>
      </c>
      <c r="J51" s="26"/>
      <c r="K51" s="25">
        <v>33.340000000000003</v>
      </c>
      <c r="L51" s="26"/>
      <c r="M51" s="25">
        <v>32.979999999999997</v>
      </c>
      <c r="N51" s="26"/>
      <c r="O51" s="25">
        <v>35.71</v>
      </c>
      <c r="P51" s="26"/>
      <c r="Q51" s="25">
        <v>26</v>
      </c>
      <c r="R51" s="26">
        <v>300</v>
      </c>
      <c r="S51" s="25">
        <v>39.869999999999997</v>
      </c>
      <c r="T51" s="26"/>
      <c r="U51" s="25">
        <v>36.119999999999997</v>
      </c>
      <c r="V51" s="26"/>
      <c r="X51" s="25">
        <f t="shared" si="0"/>
        <v>327.17</v>
      </c>
      <c r="Y51" s="25">
        <f t="shared" si="1"/>
        <v>81.792500000000004</v>
      </c>
      <c r="Z51" s="27">
        <f t="shared" si="2"/>
        <v>300</v>
      </c>
      <c r="AA51" s="25">
        <f t="shared" si="3"/>
        <v>381.79250000000002</v>
      </c>
    </row>
    <row r="52" spans="1:27" s="18" customFormat="1" x14ac:dyDescent="0.2">
      <c r="A52" s="22">
        <v>60</v>
      </c>
      <c r="B52" s="22" t="s">
        <v>153</v>
      </c>
      <c r="C52" s="23" t="s">
        <v>154</v>
      </c>
      <c r="D52" s="22" t="s">
        <v>43</v>
      </c>
      <c r="E52" s="22" t="s">
        <v>15</v>
      </c>
      <c r="F52" s="22" t="s">
        <v>19</v>
      </c>
      <c r="G52" s="19">
        <v>99.19</v>
      </c>
      <c r="H52" s="21"/>
      <c r="I52" s="19">
        <v>55.25</v>
      </c>
      <c r="J52" s="21"/>
      <c r="K52" s="19">
        <v>500</v>
      </c>
      <c r="L52" s="21">
        <v>500</v>
      </c>
      <c r="M52" s="19">
        <v>500</v>
      </c>
      <c r="N52" s="21">
        <v>500</v>
      </c>
      <c r="O52" s="19">
        <v>500</v>
      </c>
      <c r="P52" s="21">
        <v>500</v>
      </c>
      <c r="Q52" s="19">
        <v>500</v>
      </c>
      <c r="R52" s="21">
        <v>500</v>
      </c>
      <c r="S52" s="19">
        <v>500</v>
      </c>
      <c r="T52" s="21">
        <v>500</v>
      </c>
      <c r="U52" s="19">
        <v>500</v>
      </c>
      <c r="V52" s="21">
        <v>500</v>
      </c>
      <c r="X52" s="19">
        <f t="shared" si="0"/>
        <v>3154.44</v>
      </c>
      <c r="Y52" s="19">
        <f t="shared" si="1"/>
        <v>788.61</v>
      </c>
      <c r="Z52" s="18">
        <f t="shared" si="2"/>
        <v>3000</v>
      </c>
      <c r="AA52" s="19">
        <f t="shared" si="3"/>
        <v>3788.61</v>
      </c>
    </row>
  </sheetData>
  <autoFilter ref="A2:F52" xr:uid="{E9F3B423-4CE4-49B0-8E05-FC14EFB21C20}">
    <sortState xmlns:xlrd2="http://schemas.microsoft.com/office/spreadsheetml/2017/richdata2" ref="A3:F52">
      <sortCondition ref="A2:A52"/>
    </sortState>
  </autoFilter>
  <mergeCells count="8">
    <mergeCell ref="G1:H1"/>
    <mergeCell ref="S1:T1"/>
    <mergeCell ref="U1:V1"/>
    <mergeCell ref="I1:J1"/>
    <mergeCell ref="K1:L1"/>
    <mergeCell ref="M1:N1"/>
    <mergeCell ref="O1:P1"/>
    <mergeCell ref="Q1:R1"/>
  </mergeCells>
  <phoneticPr fontId="2" type="noConversion"/>
  <pageMargins left="0.25" right="0.25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AFA72-3D56-4342-A37F-ACCA2226F1A0}">
  <dimension ref="A1:AB6"/>
  <sheetViews>
    <sheetView topLeftCell="J1" workbookViewId="0">
      <selection activeCell="M5" sqref="M5"/>
    </sheetView>
  </sheetViews>
  <sheetFormatPr baseColWidth="10" defaultColWidth="8.83203125" defaultRowHeight="15" x14ac:dyDescent="0.2"/>
  <cols>
    <col min="1" max="1" width="12.33203125" customWidth="1"/>
    <col min="2" max="2" width="10" customWidth="1"/>
    <col min="3" max="3" width="11.83203125" customWidth="1"/>
    <col min="4" max="4" width="11" customWidth="1"/>
    <col min="5" max="5" width="11.1640625" customWidth="1"/>
    <col min="6" max="6" width="11.33203125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s="27" customFormat="1" x14ac:dyDescent="0.2">
      <c r="A3" s="29">
        <v>55</v>
      </c>
      <c r="B3" s="29" t="s">
        <v>123</v>
      </c>
      <c r="C3" s="29" t="s">
        <v>124</v>
      </c>
      <c r="D3" s="29" t="s">
        <v>34</v>
      </c>
      <c r="E3" s="29" t="s">
        <v>15</v>
      </c>
      <c r="F3" s="29" t="s">
        <v>19</v>
      </c>
      <c r="G3" s="25">
        <v>357.32</v>
      </c>
      <c r="H3" s="26"/>
      <c r="I3" s="25">
        <v>81.97</v>
      </c>
      <c r="J3" s="26"/>
      <c r="K3" s="25">
        <v>47.77</v>
      </c>
      <c r="L3" s="26"/>
      <c r="M3" s="25">
        <v>59.91</v>
      </c>
      <c r="N3" s="26"/>
      <c r="O3" s="25">
        <v>72.78</v>
      </c>
      <c r="P3" s="26"/>
      <c r="Q3" s="25">
        <v>32.840000000000003</v>
      </c>
      <c r="R3" s="26"/>
      <c r="S3" s="25">
        <v>47.87</v>
      </c>
      <c r="T3" s="26"/>
      <c r="U3" s="25">
        <v>42.53</v>
      </c>
      <c r="V3" s="26"/>
      <c r="X3" s="25">
        <f t="shared" ref="X3:X6" si="0">G3+I3+K3+M3+O3+Q3+S3+U3</f>
        <v>742.9899999999999</v>
      </c>
      <c r="Y3" s="25">
        <f t="shared" ref="Y3:Y6" si="1">X3/4</f>
        <v>185.74749999999997</v>
      </c>
      <c r="Z3" s="27">
        <f t="shared" ref="Z3:Z6" si="2">H3+J3+L3+N3+P3+R3+T3+V3</f>
        <v>0</v>
      </c>
      <c r="AA3" s="25">
        <f t="shared" ref="AA3:AA6" si="3">Y3+Z3</f>
        <v>185.74749999999997</v>
      </c>
      <c r="AB3" s="27">
        <v>3</v>
      </c>
    </row>
    <row r="4" spans="1:28" x14ac:dyDescent="0.2">
      <c r="A4" s="6">
        <v>56</v>
      </c>
      <c r="B4" s="6" t="s">
        <v>35</v>
      </c>
      <c r="C4" s="6" t="s">
        <v>36</v>
      </c>
      <c r="D4" s="6" t="s">
        <v>34</v>
      </c>
      <c r="E4" s="6" t="s">
        <v>15</v>
      </c>
      <c r="F4" s="6" t="s">
        <v>19</v>
      </c>
      <c r="G4" s="13">
        <v>182.84</v>
      </c>
      <c r="H4" s="14"/>
      <c r="I4" s="8">
        <v>69.349999999999994</v>
      </c>
      <c r="J4" s="11"/>
      <c r="K4" s="13">
        <v>58.3</v>
      </c>
      <c r="L4" s="14"/>
      <c r="M4" s="8">
        <v>125.77</v>
      </c>
      <c r="N4" s="11"/>
      <c r="O4" s="13">
        <v>44.97</v>
      </c>
      <c r="P4" s="14"/>
      <c r="Q4" s="8">
        <v>40.44</v>
      </c>
      <c r="R4" s="11"/>
      <c r="S4" s="13">
        <v>38.619999999999997</v>
      </c>
      <c r="T4" s="14"/>
      <c r="U4" s="8">
        <v>31.43</v>
      </c>
      <c r="V4" s="11"/>
      <c r="X4" s="17">
        <f t="shared" si="0"/>
        <v>591.72</v>
      </c>
      <c r="Y4" s="17">
        <f t="shared" si="1"/>
        <v>147.93</v>
      </c>
      <c r="Z4" s="16">
        <f t="shared" si="2"/>
        <v>0</v>
      </c>
      <c r="AA4" s="19">
        <f t="shared" si="3"/>
        <v>147.93</v>
      </c>
      <c r="AB4">
        <v>2</v>
      </c>
    </row>
    <row r="5" spans="1:28" x14ac:dyDescent="0.2">
      <c r="A5" s="5">
        <v>57</v>
      </c>
      <c r="B5" s="9" t="s">
        <v>11</v>
      </c>
      <c r="C5" s="5" t="s">
        <v>12</v>
      </c>
      <c r="D5" s="5" t="s">
        <v>13</v>
      </c>
      <c r="E5" s="5" t="s">
        <v>15</v>
      </c>
      <c r="F5" s="5" t="s">
        <v>19</v>
      </c>
      <c r="G5" s="13">
        <v>78.44</v>
      </c>
      <c r="H5" s="14"/>
      <c r="I5" s="8">
        <v>41.16</v>
      </c>
      <c r="J5" s="11"/>
      <c r="K5" s="13">
        <v>33.18</v>
      </c>
      <c r="L5" s="14"/>
      <c r="M5" s="8">
        <v>46.49</v>
      </c>
      <c r="N5" s="11"/>
      <c r="O5" s="13">
        <v>34.090000000000003</v>
      </c>
      <c r="P5" s="14"/>
      <c r="Q5" s="8">
        <v>23.54</v>
      </c>
      <c r="R5" s="11"/>
      <c r="S5" s="13">
        <v>36.72</v>
      </c>
      <c r="T5" s="14"/>
      <c r="U5" s="8">
        <v>31.97</v>
      </c>
      <c r="V5" s="11"/>
      <c r="X5" s="17">
        <f t="shared" si="0"/>
        <v>325.59000000000003</v>
      </c>
      <c r="Y5" s="17">
        <f t="shared" si="1"/>
        <v>81.397500000000008</v>
      </c>
      <c r="Z5" s="16">
        <f t="shared" si="2"/>
        <v>0</v>
      </c>
      <c r="AA5" s="19">
        <f t="shared" si="3"/>
        <v>81.397500000000008</v>
      </c>
      <c r="AB5">
        <v>1</v>
      </c>
    </row>
    <row r="6" spans="1:28" s="18" customFormat="1" x14ac:dyDescent="0.2">
      <c r="A6" s="22">
        <v>60</v>
      </c>
      <c r="B6" s="22" t="s">
        <v>153</v>
      </c>
      <c r="C6" s="23" t="s">
        <v>154</v>
      </c>
      <c r="D6" s="22" t="s">
        <v>43</v>
      </c>
      <c r="E6" s="22" t="s">
        <v>15</v>
      </c>
      <c r="F6" s="22" t="s">
        <v>19</v>
      </c>
      <c r="G6" s="19">
        <v>99.19</v>
      </c>
      <c r="H6" s="21"/>
      <c r="I6" s="19">
        <v>55.25</v>
      </c>
      <c r="J6" s="21"/>
      <c r="K6" s="19">
        <v>500</v>
      </c>
      <c r="L6" s="21">
        <v>500</v>
      </c>
      <c r="M6" s="19">
        <v>500</v>
      </c>
      <c r="N6" s="21">
        <v>500</v>
      </c>
      <c r="O6" s="19">
        <v>500</v>
      </c>
      <c r="P6" s="21">
        <v>500</v>
      </c>
      <c r="Q6" s="19">
        <v>500</v>
      </c>
      <c r="R6" s="21">
        <v>500</v>
      </c>
      <c r="S6" s="19">
        <v>500</v>
      </c>
      <c r="T6" s="21">
        <v>500</v>
      </c>
      <c r="U6" s="19">
        <v>500</v>
      </c>
      <c r="V6" s="21">
        <v>500</v>
      </c>
      <c r="X6" s="19">
        <f t="shared" si="0"/>
        <v>3154.44</v>
      </c>
      <c r="Y6" s="19">
        <f t="shared" si="1"/>
        <v>788.61</v>
      </c>
      <c r="Z6" s="18">
        <f t="shared" si="2"/>
        <v>3000</v>
      </c>
      <c r="AA6" s="19">
        <f t="shared" si="3"/>
        <v>3788.61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D0A1-B038-4EF0-AADA-21D18C9F2915}">
  <dimension ref="A1:AA3"/>
  <sheetViews>
    <sheetView workbookViewId="0">
      <selection activeCell="C5" sqref="C5"/>
    </sheetView>
  </sheetViews>
  <sheetFormatPr baseColWidth="10" defaultColWidth="8.83203125" defaultRowHeight="15" x14ac:dyDescent="0.2"/>
  <cols>
    <col min="1" max="1" width="12.33203125" customWidth="1"/>
    <col min="2" max="2" width="10" customWidth="1"/>
    <col min="3" max="3" width="11.83203125" customWidth="1"/>
    <col min="4" max="4" width="11" customWidth="1"/>
    <col min="5" max="5" width="11.1640625" customWidth="1"/>
    <col min="6" max="6" width="11.33203125" customWidth="1"/>
  </cols>
  <sheetData>
    <row r="1" spans="1:27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7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7" s="18" customFormat="1" x14ac:dyDescent="0.2">
      <c r="A3" s="20">
        <v>35</v>
      </c>
      <c r="B3" s="20" t="s">
        <v>16</v>
      </c>
      <c r="C3" s="20" t="s">
        <v>12</v>
      </c>
      <c r="D3" s="20" t="s">
        <v>17</v>
      </c>
      <c r="E3" s="20"/>
      <c r="F3" s="20" t="s">
        <v>131</v>
      </c>
      <c r="G3" s="19">
        <v>134.9</v>
      </c>
      <c r="H3" s="21">
        <v>2</v>
      </c>
      <c r="I3" s="19">
        <v>52.84</v>
      </c>
      <c r="J3" s="21"/>
      <c r="K3" s="19">
        <v>50.21</v>
      </c>
      <c r="L3" s="21"/>
      <c r="M3" s="19">
        <v>500</v>
      </c>
      <c r="N3" s="21">
        <v>625</v>
      </c>
      <c r="O3" s="19">
        <v>0</v>
      </c>
      <c r="P3" s="21"/>
      <c r="Q3" s="19">
        <v>0</v>
      </c>
      <c r="R3" s="21"/>
      <c r="S3" s="19">
        <v>0</v>
      </c>
      <c r="T3" s="21"/>
      <c r="U3" s="19">
        <v>0</v>
      </c>
      <c r="V3" s="21"/>
      <c r="X3" s="19">
        <f t="shared" ref="X3" si="0">G3+I3+K3+M3+O3+Q3+S3+U3</f>
        <v>737.95</v>
      </c>
      <c r="Y3" s="19">
        <f t="shared" ref="Y3" si="1">X3/4</f>
        <v>184.48750000000001</v>
      </c>
      <c r="Z3" s="18">
        <f t="shared" ref="Z3" si="2">H3+J3+L3+N3+P3+R3+T3+V3</f>
        <v>627</v>
      </c>
      <c r="AA3" s="19">
        <f t="shared" ref="AA3" si="3">Y3+Z3</f>
        <v>811.48749999999995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EC3E-6FEE-4C49-A4BE-6BF925A1F2AA}">
  <dimension ref="A1:AB7"/>
  <sheetViews>
    <sheetView topLeftCell="J1" workbookViewId="0">
      <selection activeCell="AA4" sqref="AA4"/>
    </sheetView>
  </sheetViews>
  <sheetFormatPr baseColWidth="10" defaultColWidth="8.83203125" defaultRowHeight="15" x14ac:dyDescent="0.2"/>
  <cols>
    <col min="1" max="1" width="12.33203125" customWidth="1"/>
    <col min="2" max="2" width="10" customWidth="1"/>
    <col min="3" max="3" width="11.83203125" customWidth="1"/>
    <col min="4" max="4" width="12.33203125" bestFit="1" customWidth="1"/>
    <col min="5" max="5" width="11.1640625" customWidth="1"/>
    <col min="6" max="6" width="13.5" bestFit="1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x14ac:dyDescent="0.2">
      <c r="A3" s="2">
        <v>36</v>
      </c>
      <c r="B3" s="2" t="s">
        <v>110</v>
      </c>
      <c r="C3" s="2" t="s">
        <v>7</v>
      </c>
      <c r="D3" s="2" t="s">
        <v>111</v>
      </c>
      <c r="E3" s="2"/>
      <c r="F3" s="2" t="s">
        <v>122</v>
      </c>
      <c r="G3" s="13">
        <v>133.66</v>
      </c>
      <c r="H3" s="14">
        <v>2</v>
      </c>
      <c r="I3" s="8">
        <v>56.97</v>
      </c>
      <c r="J3" s="11"/>
      <c r="K3" s="13">
        <v>63.07</v>
      </c>
      <c r="L3" s="14"/>
      <c r="M3" s="8">
        <v>52.46</v>
      </c>
      <c r="N3" s="11"/>
      <c r="O3" s="13">
        <v>58.15</v>
      </c>
      <c r="P3" s="14"/>
      <c r="Q3" s="8">
        <v>59.81</v>
      </c>
      <c r="R3" s="11">
        <v>2</v>
      </c>
      <c r="S3" s="13">
        <v>63.97</v>
      </c>
      <c r="T3" s="14"/>
      <c r="U3" s="8">
        <v>86.41</v>
      </c>
      <c r="V3" s="11"/>
      <c r="X3" s="17">
        <f t="shared" ref="X3:X7" si="0">G3+I3+K3+M3+O3+Q3+S3+U3</f>
        <v>574.49999999999989</v>
      </c>
      <c r="Y3" s="17">
        <f t="shared" ref="Y3:Y7" si="1">X3/4</f>
        <v>143.62499999999997</v>
      </c>
      <c r="Z3" s="16">
        <f t="shared" ref="Z3:Z7" si="2">H3+J3+L3+N3+P3+R3+T3+V3</f>
        <v>4</v>
      </c>
      <c r="AA3" s="19">
        <f t="shared" ref="AA3:AA7" si="3">Y3+Z3</f>
        <v>147.62499999999997</v>
      </c>
      <c r="AB3">
        <v>3</v>
      </c>
    </row>
    <row r="4" spans="1:28" x14ac:dyDescent="0.2">
      <c r="A4" s="2">
        <v>37</v>
      </c>
      <c r="B4" s="2" t="s">
        <v>112</v>
      </c>
      <c r="C4" s="2" t="s">
        <v>113</v>
      </c>
      <c r="D4" s="2" t="s">
        <v>17</v>
      </c>
      <c r="E4" s="2"/>
      <c r="F4" s="2" t="s">
        <v>122</v>
      </c>
      <c r="G4" s="13">
        <v>146.03</v>
      </c>
      <c r="H4" s="14">
        <v>6</v>
      </c>
      <c r="I4" s="8">
        <v>62</v>
      </c>
      <c r="J4" s="11"/>
      <c r="K4" s="13">
        <v>73.89</v>
      </c>
      <c r="L4" s="14"/>
      <c r="M4" s="8">
        <v>44.89</v>
      </c>
      <c r="N4" s="11"/>
      <c r="O4" s="13">
        <v>70.099999999999994</v>
      </c>
      <c r="P4" s="14"/>
      <c r="Q4" s="8">
        <v>47.44</v>
      </c>
      <c r="R4" s="11">
        <v>4</v>
      </c>
      <c r="S4" s="13">
        <v>55.19</v>
      </c>
      <c r="T4" s="14"/>
      <c r="U4" s="8">
        <v>67.37</v>
      </c>
      <c r="V4" s="11"/>
      <c r="X4" s="17">
        <f t="shared" si="0"/>
        <v>566.91</v>
      </c>
      <c r="Y4" s="17">
        <f t="shared" si="1"/>
        <v>141.72749999999999</v>
      </c>
      <c r="Z4" s="16">
        <f t="shared" si="2"/>
        <v>10</v>
      </c>
      <c r="AA4" s="19">
        <f t="shared" si="3"/>
        <v>151.72749999999999</v>
      </c>
    </row>
    <row r="5" spans="1:28" x14ac:dyDescent="0.2">
      <c r="A5" s="2">
        <v>38</v>
      </c>
      <c r="B5" s="2" t="s">
        <v>114</v>
      </c>
      <c r="C5" s="2" t="s">
        <v>115</v>
      </c>
      <c r="D5" s="2" t="s">
        <v>116</v>
      </c>
      <c r="E5" s="2"/>
      <c r="F5" s="2" t="s">
        <v>122</v>
      </c>
      <c r="G5" s="13">
        <v>125.53</v>
      </c>
      <c r="H5" s="14"/>
      <c r="I5" s="8">
        <v>47.31</v>
      </c>
      <c r="J5" s="11"/>
      <c r="K5" s="13">
        <v>58.54</v>
      </c>
      <c r="L5" s="14"/>
      <c r="M5" s="8">
        <v>39.81</v>
      </c>
      <c r="N5" s="11"/>
      <c r="O5" s="13">
        <v>57.56</v>
      </c>
      <c r="P5" s="14"/>
      <c r="Q5" s="8">
        <v>49.75</v>
      </c>
      <c r="R5" s="11">
        <v>2</v>
      </c>
      <c r="S5" s="13">
        <v>50.07</v>
      </c>
      <c r="T5" s="14"/>
      <c r="U5" s="8">
        <v>54.57</v>
      </c>
      <c r="V5" s="11"/>
      <c r="X5" s="17">
        <f t="shared" si="0"/>
        <v>483.14</v>
      </c>
      <c r="Y5" s="17">
        <f t="shared" si="1"/>
        <v>120.785</v>
      </c>
      <c r="Z5" s="16">
        <f t="shared" si="2"/>
        <v>2</v>
      </c>
      <c r="AA5" s="19">
        <f t="shared" si="3"/>
        <v>122.785</v>
      </c>
      <c r="AB5">
        <v>1</v>
      </c>
    </row>
    <row r="6" spans="1:28" x14ac:dyDescent="0.2">
      <c r="A6" s="2">
        <v>39</v>
      </c>
      <c r="B6" s="2" t="s">
        <v>117</v>
      </c>
      <c r="C6" s="2" t="s">
        <v>118</v>
      </c>
      <c r="D6" s="2" t="s">
        <v>119</v>
      </c>
      <c r="E6" s="2"/>
      <c r="F6" s="2" t="s">
        <v>122</v>
      </c>
      <c r="G6" s="13">
        <v>156.22</v>
      </c>
      <c r="H6" s="14">
        <v>6</v>
      </c>
      <c r="I6" s="8">
        <v>46.78</v>
      </c>
      <c r="J6" s="11"/>
      <c r="K6" s="13">
        <v>64.37</v>
      </c>
      <c r="L6" s="14"/>
      <c r="M6" s="8">
        <v>40.82</v>
      </c>
      <c r="N6" s="11"/>
      <c r="O6" s="13">
        <v>66</v>
      </c>
      <c r="P6" s="14"/>
      <c r="Q6" s="8">
        <v>93.44</v>
      </c>
      <c r="R6" s="11">
        <v>46</v>
      </c>
      <c r="S6" s="13">
        <v>60.56</v>
      </c>
      <c r="T6" s="14">
        <v>2</v>
      </c>
      <c r="U6" s="8">
        <v>25.78</v>
      </c>
      <c r="V6" s="11"/>
      <c r="X6" s="17">
        <f t="shared" si="0"/>
        <v>553.97</v>
      </c>
      <c r="Y6" s="17">
        <f t="shared" si="1"/>
        <v>138.49250000000001</v>
      </c>
      <c r="Z6" s="16">
        <f t="shared" si="2"/>
        <v>54</v>
      </c>
      <c r="AA6" s="19">
        <f t="shared" si="3"/>
        <v>192.49250000000001</v>
      </c>
    </row>
    <row r="7" spans="1:28" x14ac:dyDescent="0.2">
      <c r="A7" s="2">
        <v>40</v>
      </c>
      <c r="B7" s="2" t="s">
        <v>85</v>
      </c>
      <c r="C7" s="2" t="s">
        <v>120</v>
      </c>
      <c r="D7" s="2" t="s">
        <v>121</v>
      </c>
      <c r="E7" s="2"/>
      <c r="F7" s="2" t="s">
        <v>122</v>
      </c>
      <c r="G7" s="13">
        <v>136.47</v>
      </c>
      <c r="H7" s="14">
        <v>4</v>
      </c>
      <c r="I7" s="8">
        <v>52.78</v>
      </c>
      <c r="J7" s="11"/>
      <c r="K7" s="13">
        <v>53.64</v>
      </c>
      <c r="L7" s="14"/>
      <c r="M7" s="8">
        <v>50.45</v>
      </c>
      <c r="N7" s="11"/>
      <c r="O7" s="13">
        <v>67.91</v>
      </c>
      <c r="P7" s="14"/>
      <c r="Q7" s="8">
        <v>69.22</v>
      </c>
      <c r="R7" s="11"/>
      <c r="S7" s="13">
        <v>63.94</v>
      </c>
      <c r="T7" s="14"/>
      <c r="U7" s="8">
        <v>57.5</v>
      </c>
      <c r="V7" s="11"/>
      <c r="X7" s="17">
        <f t="shared" si="0"/>
        <v>551.91000000000008</v>
      </c>
      <c r="Y7" s="17">
        <f t="shared" si="1"/>
        <v>137.97750000000002</v>
      </c>
      <c r="Z7" s="16">
        <f t="shared" si="2"/>
        <v>4</v>
      </c>
      <c r="AA7" s="19">
        <f t="shared" si="3"/>
        <v>141.97750000000002</v>
      </c>
      <c r="AB7">
        <v>2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5332-EE35-4918-AF50-58471FA46763}">
  <dimension ref="A1:AB7"/>
  <sheetViews>
    <sheetView topLeftCell="J1" workbookViewId="0">
      <selection activeCell="AB5" sqref="AB5"/>
    </sheetView>
  </sheetViews>
  <sheetFormatPr baseColWidth="10" defaultColWidth="8.83203125" defaultRowHeight="15" x14ac:dyDescent="0.2"/>
  <cols>
    <col min="1" max="1" width="12.33203125" customWidth="1"/>
    <col min="2" max="2" width="10.1640625" customWidth="1"/>
    <col min="3" max="3" width="18.1640625" bestFit="1" customWidth="1"/>
    <col min="4" max="4" width="13.83203125" bestFit="1" customWidth="1"/>
    <col min="5" max="5" width="10.6640625" bestFit="1" customWidth="1"/>
    <col min="6" max="6" width="14.33203125" bestFit="1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x14ac:dyDescent="0.2">
      <c r="A3" s="2">
        <v>2</v>
      </c>
      <c r="B3" s="4" t="s">
        <v>18</v>
      </c>
      <c r="C3" s="2" t="s">
        <v>12</v>
      </c>
      <c r="D3" s="2" t="s">
        <v>13</v>
      </c>
      <c r="E3" s="2"/>
      <c r="F3" s="2" t="s">
        <v>14</v>
      </c>
      <c r="G3" s="13">
        <v>93.06</v>
      </c>
      <c r="H3" s="14">
        <v>0</v>
      </c>
      <c r="I3" s="8">
        <v>41.85</v>
      </c>
      <c r="J3" s="11">
        <v>0</v>
      </c>
      <c r="K3" s="13">
        <v>34.47</v>
      </c>
      <c r="L3" s="14"/>
      <c r="M3" s="8">
        <v>38.72</v>
      </c>
      <c r="N3" s="11"/>
      <c r="O3" s="13">
        <v>37.92</v>
      </c>
      <c r="P3" s="14"/>
      <c r="Q3" s="8">
        <v>27.44</v>
      </c>
      <c r="R3" s="11"/>
      <c r="S3" s="13">
        <v>35.97</v>
      </c>
      <c r="T3" s="14"/>
      <c r="U3" s="8">
        <v>33.619999999999997</v>
      </c>
      <c r="V3" s="11"/>
      <c r="X3" s="17">
        <f t="shared" ref="X3:X7" si="0">G3+I3+K3+M3+O3+Q3+S3+U3</f>
        <v>343.04999999999995</v>
      </c>
      <c r="Y3" s="17">
        <f t="shared" ref="Y3:Y7" si="1">X3/4</f>
        <v>85.762499999999989</v>
      </c>
      <c r="Z3" s="16">
        <f t="shared" ref="Z3:Z7" si="2">H3+J3+L3+N3+P3+R3+T3+V3</f>
        <v>0</v>
      </c>
      <c r="AA3" s="19">
        <f t="shared" ref="AA3:AA7" si="3">Y3+Z3</f>
        <v>85.762499999999989</v>
      </c>
      <c r="AB3">
        <v>3</v>
      </c>
    </row>
    <row r="4" spans="1:28" x14ac:dyDescent="0.2">
      <c r="A4" s="2">
        <v>4</v>
      </c>
      <c r="B4" s="2" t="s">
        <v>26</v>
      </c>
      <c r="C4" s="2" t="s">
        <v>27</v>
      </c>
      <c r="D4" s="2" t="s">
        <v>28</v>
      </c>
      <c r="E4" s="2"/>
      <c r="F4" s="2" t="s">
        <v>14</v>
      </c>
      <c r="G4" s="13">
        <v>87.03</v>
      </c>
      <c r="H4" s="14"/>
      <c r="I4" s="8">
        <v>38.857999999999997</v>
      </c>
      <c r="J4" s="11"/>
      <c r="K4" s="13">
        <v>33.130000000000003</v>
      </c>
      <c r="L4" s="14"/>
      <c r="M4" s="8">
        <v>32.76</v>
      </c>
      <c r="N4" s="11"/>
      <c r="O4" s="13">
        <v>37.28</v>
      </c>
      <c r="P4" s="14"/>
      <c r="Q4" s="8">
        <v>25.31</v>
      </c>
      <c r="R4" s="11"/>
      <c r="S4" s="13">
        <v>34.409999999999997</v>
      </c>
      <c r="T4" s="14"/>
      <c r="U4" s="8">
        <v>31.09</v>
      </c>
      <c r="V4" s="11"/>
      <c r="X4" s="17">
        <f t="shared" si="0"/>
        <v>319.86799999999999</v>
      </c>
      <c r="Y4" s="17">
        <f t="shared" si="1"/>
        <v>79.966999999999999</v>
      </c>
      <c r="Z4" s="16">
        <f t="shared" si="2"/>
        <v>0</v>
      </c>
      <c r="AA4" s="19">
        <f t="shared" si="3"/>
        <v>79.966999999999999</v>
      </c>
      <c r="AB4">
        <v>1</v>
      </c>
    </row>
    <row r="5" spans="1:28" x14ac:dyDescent="0.2">
      <c r="A5" s="2">
        <v>7</v>
      </c>
      <c r="B5" s="2" t="s">
        <v>49</v>
      </c>
      <c r="C5" s="2" t="s">
        <v>50</v>
      </c>
      <c r="D5" s="2" t="s">
        <v>51</v>
      </c>
      <c r="E5" s="2"/>
      <c r="F5" s="2" t="s">
        <v>14</v>
      </c>
      <c r="G5" s="13">
        <v>130.32</v>
      </c>
      <c r="H5" s="14">
        <v>4</v>
      </c>
      <c r="I5" s="8">
        <v>59.5</v>
      </c>
      <c r="J5" s="11">
        <v>20</v>
      </c>
      <c r="K5" s="13">
        <v>66.37</v>
      </c>
      <c r="L5" s="14">
        <v>20</v>
      </c>
      <c r="M5" s="8">
        <v>68.08</v>
      </c>
      <c r="N5" s="11"/>
      <c r="O5" s="13">
        <v>58.84</v>
      </c>
      <c r="P5" s="14"/>
      <c r="Q5" s="8">
        <v>40.93</v>
      </c>
      <c r="R5" s="11"/>
      <c r="S5" s="13">
        <v>70.400000000000006</v>
      </c>
      <c r="T5" s="14">
        <v>20</v>
      </c>
      <c r="U5" s="8">
        <v>54.35</v>
      </c>
      <c r="V5" s="11">
        <v>2</v>
      </c>
      <c r="X5" s="17">
        <f t="shared" si="0"/>
        <v>548.79000000000008</v>
      </c>
      <c r="Y5" s="17">
        <f t="shared" si="1"/>
        <v>137.19750000000002</v>
      </c>
      <c r="Z5" s="16">
        <f t="shared" si="2"/>
        <v>66</v>
      </c>
      <c r="AA5" s="19">
        <f t="shared" si="3"/>
        <v>203.19750000000002</v>
      </c>
      <c r="AB5">
        <v>4</v>
      </c>
    </row>
    <row r="6" spans="1:28" x14ac:dyDescent="0.2">
      <c r="A6" s="2">
        <v>8</v>
      </c>
      <c r="B6" s="2" t="s">
        <v>52</v>
      </c>
      <c r="C6" s="2" t="s">
        <v>53</v>
      </c>
      <c r="D6" s="2" t="s">
        <v>54</v>
      </c>
      <c r="E6" s="2"/>
      <c r="F6" s="2" t="s">
        <v>14</v>
      </c>
      <c r="G6" s="13">
        <v>79.19</v>
      </c>
      <c r="H6" s="14">
        <v>2</v>
      </c>
      <c r="I6" s="8">
        <v>38.56</v>
      </c>
      <c r="J6" s="11">
        <v>0</v>
      </c>
      <c r="K6" s="13">
        <v>34.450000000000003</v>
      </c>
      <c r="L6" s="14"/>
      <c r="M6" s="8">
        <v>39.46</v>
      </c>
      <c r="N6" s="11"/>
      <c r="O6" s="13">
        <v>40.479999999999997</v>
      </c>
      <c r="P6" s="14"/>
      <c r="Q6" s="8">
        <v>28.03</v>
      </c>
      <c r="R6" s="11"/>
      <c r="S6" s="13">
        <v>34.28</v>
      </c>
      <c r="T6" s="14"/>
      <c r="U6" s="8">
        <v>37.78</v>
      </c>
      <c r="V6" s="11"/>
      <c r="X6" s="17">
        <f t="shared" si="0"/>
        <v>332.2299999999999</v>
      </c>
      <c r="Y6" s="17">
        <f t="shared" si="1"/>
        <v>83.057499999999976</v>
      </c>
      <c r="Z6" s="16">
        <f t="shared" si="2"/>
        <v>2</v>
      </c>
      <c r="AA6" s="19">
        <f t="shared" si="3"/>
        <v>85.057499999999976</v>
      </c>
      <c r="AB6">
        <v>2</v>
      </c>
    </row>
    <row r="7" spans="1:28" s="27" customFormat="1" x14ac:dyDescent="0.2">
      <c r="A7" s="28">
        <v>42</v>
      </c>
      <c r="B7" s="28" t="s">
        <v>132</v>
      </c>
      <c r="C7" s="28" t="s">
        <v>133</v>
      </c>
      <c r="D7" s="28" t="s">
        <v>43</v>
      </c>
      <c r="E7" s="28"/>
      <c r="F7" s="28" t="s">
        <v>14</v>
      </c>
      <c r="G7" s="25">
        <v>115</v>
      </c>
      <c r="H7" s="26">
        <v>4</v>
      </c>
      <c r="I7" s="25">
        <v>49.78</v>
      </c>
      <c r="J7" s="26"/>
      <c r="K7" s="25">
        <v>47.63</v>
      </c>
      <c r="L7" s="26"/>
      <c r="M7" s="25">
        <v>62.77</v>
      </c>
      <c r="N7" s="26"/>
      <c r="O7" s="25">
        <v>72.33</v>
      </c>
      <c r="P7" s="26"/>
      <c r="Q7" s="25">
        <v>500</v>
      </c>
      <c r="R7" s="26">
        <v>300</v>
      </c>
      <c r="S7" s="25">
        <v>55.16</v>
      </c>
      <c r="T7" s="26"/>
      <c r="U7" s="25">
        <v>56.94</v>
      </c>
      <c r="V7" s="26"/>
      <c r="X7" s="25">
        <f t="shared" si="0"/>
        <v>959.6099999999999</v>
      </c>
      <c r="Y7" s="25">
        <f t="shared" si="1"/>
        <v>239.90249999999997</v>
      </c>
      <c r="Z7" s="27">
        <f t="shared" si="2"/>
        <v>304</v>
      </c>
      <c r="AA7" s="25">
        <f t="shared" si="3"/>
        <v>543.90249999999992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8463-756C-48B1-AC28-75130A0D9594}">
  <dimension ref="A1:AB9"/>
  <sheetViews>
    <sheetView topLeftCell="K1" workbookViewId="0">
      <selection activeCell="AB9" sqref="AB9"/>
    </sheetView>
  </sheetViews>
  <sheetFormatPr baseColWidth="10" defaultColWidth="8.83203125" defaultRowHeight="15" x14ac:dyDescent="0.2"/>
  <cols>
    <col min="1" max="1" width="12.33203125" customWidth="1"/>
    <col min="2" max="2" width="10" customWidth="1"/>
    <col min="3" max="3" width="11.83203125" customWidth="1"/>
    <col min="4" max="4" width="11" customWidth="1"/>
    <col min="5" max="5" width="11.1640625" customWidth="1"/>
    <col min="6" max="6" width="15.83203125" bestFit="1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x14ac:dyDescent="0.2">
      <c r="A3" s="2">
        <v>9</v>
      </c>
      <c r="B3" s="4" t="s">
        <v>20</v>
      </c>
      <c r="C3" s="2" t="s">
        <v>21</v>
      </c>
      <c r="D3" s="2" t="s">
        <v>22</v>
      </c>
      <c r="E3" s="2"/>
      <c r="F3" s="2" t="s">
        <v>60</v>
      </c>
      <c r="G3" s="13">
        <v>109.97</v>
      </c>
      <c r="H3" s="14">
        <v>2</v>
      </c>
      <c r="I3" s="8">
        <v>42.66</v>
      </c>
      <c r="J3" s="11">
        <v>0</v>
      </c>
      <c r="K3" s="13">
        <v>46.44</v>
      </c>
      <c r="L3" s="14"/>
      <c r="M3" s="8">
        <v>45.49</v>
      </c>
      <c r="N3" s="11"/>
      <c r="O3" s="13">
        <v>44.28</v>
      </c>
      <c r="P3" s="14"/>
      <c r="Q3" s="8">
        <v>37.880000000000003</v>
      </c>
      <c r="R3" s="11">
        <v>2</v>
      </c>
      <c r="S3" s="13">
        <v>45.12</v>
      </c>
      <c r="T3" s="14">
        <v>2</v>
      </c>
      <c r="U3" s="8">
        <v>38.25</v>
      </c>
      <c r="V3" s="11"/>
      <c r="X3" s="17">
        <f t="shared" ref="X3:X9" si="0">G3+I3+K3+M3+O3+Q3+S3+U3</f>
        <v>410.09000000000003</v>
      </c>
      <c r="Y3" s="17">
        <f t="shared" ref="Y3:Y9" si="1">X3/4</f>
        <v>102.52250000000001</v>
      </c>
      <c r="Z3" s="16">
        <f t="shared" ref="Z3:Z9" si="2">H3+J3+L3+N3+P3+R3+T3+V3</f>
        <v>6</v>
      </c>
      <c r="AA3" s="19">
        <f t="shared" ref="AA3:AA9" si="3">Y3+Z3</f>
        <v>108.52250000000001</v>
      </c>
      <c r="AB3">
        <v>2</v>
      </c>
    </row>
    <row r="4" spans="1:28" s="27" customFormat="1" x14ac:dyDescent="0.2">
      <c r="A4" s="28">
        <v>10</v>
      </c>
      <c r="B4" s="28" t="s">
        <v>55</v>
      </c>
      <c r="C4" s="28" t="s">
        <v>56</v>
      </c>
      <c r="D4" s="28" t="s">
        <v>54</v>
      </c>
      <c r="E4" s="28"/>
      <c r="F4" s="28" t="s">
        <v>57</v>
      </c>
      <c r="G4" s="25">
        <v>109.06</v>
      </c>
      <c r="H4" s="26">
        <v>0</v>
      </c>
      <c r="I4" s="25">
        <v>39.5</v>
      </c>
      <c r="J4" s="26">
        <v>0</v>
      </c>
      <c r="K4" s="25">
        <v>32.83</v>
      </c>
      <c r="L4" s="26"/>
      <c r="M4" s="25">
        <v>500</v>
      </c>
      <c r="N4" s="26">
        <v>625</v>
      </c>
      <c r="O4" s="25">
        <v>66.069999999999993</v>
      </c>
      <c r="P4" s="26"/>
      <c r="Q4" s="25">
        <v>37.29</v>
      </c>
      <c r="R4" s="26"/>
      <c r="S4" s="25">
        <v>40</v>
      </c>
      <c r="T4" s="26"/>
      <c r="U4" s="25">
        <v>41.5</v>
      </c>
      <c r="V4" s="26"/>
      <c r="X4" s="25">
        <f t="shared" si="0"/>
        <v>866.25</v>
      </c>
      <c r="Y4" s="25">
        <f t="shared" si="1"/>
        <v>216.5625</v>
      </c>
      <c r="Z4" s="27">
        <f t="shared" si="2"/>
        <v>625</v>
      </c>
      <c r="AA4" s="25">
        <f t="shared" si="3"/>
        <v>841.5625</v>
      </c>
    </row>
    <row r="5" spans="1:28" s="18" customFormat="1" x14ac:dyDescent="0.2">
      <c r="A5" s="20">
        <v>11</v>
      </c>
      <c r="B5" s="20" t="s">
        <v>58</v>
      </c>
      <c r="C5" s="20" t="s">
        <v>59</v>
      </c>
      <c r="D5" s="20" t="s">
        <v>54</v>
      </c>
      <c r="E5" s="20"/>
      <c r="F5" s="20" t="s">
        <v>57</v>
      </c>
      <c r="G5" s="19">
        <v>135.81</v>
      </c>
      <c r="H5" s="21">
        <v>0</v>
      </c>
      <c r="I5" s="19">
        <v>77.45</v>
      </c>
      <c r="J5" s="21"/>
      <c r="K5" s="19">
        <v>98.82</v>
      </c>
      <c r="L5" s="21"/>
      <c r="M5" s="19">
        <v>147.84</v>
      </c>
      <c r="N5" s="21"/>
      <c r="O5" s="19">
        <v>500</v>
      </c>
      <c r="P5" s="21">
        <v>300</v>
      </c>
      <c r="Q5" s="19">
        <v>0</v>
      </c>
      <c r="R5" s="21"/>
      <c r="S5" s="19">
        <v>0</v>
      </c>
      <c r="T5" s="21"/>
      <c r="U5" s="19">
        <v>0</v>
      </c>
      <c r="V5" s="21"/>
      <c r="X5" s="19">
        <f t="shared" si="0"/>
        <v>959.92</v>
      </c>
      <c r="Y5" s="19">
        <f t="shared" si="1"/>
        <v>239.98</v>
      </c>
      <c r="Z5" s="18">
        <f t="shared" si="2"/>
        <v>300</v>
      </c>
      <c r="AA5" s="19">
        <f t="shared" si="3"/>
        <v>539.98</v>
      </c>
    </row>
    <row r="6" spans="1:28" s="27" customFormat="1" x14ac:dyDescent="0.2">
      <c r="A6" s="28">
        <v>12</v>
      </c>
      <c r="B6" s="28" t="s">
        <v>61</v>
      </c>
      <c r="C6" s="28" t="s">
        <v>33</v>
      </c>
      <c r="D6" s="28" t="s">
        <v>62</v>
      </c>
      <c r="E6" s="28"/>
      <c r="F6" s="28" t="s">
        <v>57</v>
      </c>
      <c r="G6" s="25">
        <v>116.62</v>
      </c>
      <c r="H6" s="26">
        <v>4</v>
      </c>
      <c r="I6" s="25">
        <v>300</v>
      </c>
      <c r="J6" s="26">
        <v>300</v>
      </c>
      <c r="K6" s="25">
        <v>56.8</v>
      </c>
      <c r="L6" s="26"/>
      <c r="M6" s="25">
        <v>41.5</v>
      </c>
      <c r="N6" s="26"/>
      <c r="O6" s="25">
        <v>53.19</v>
      </c>
      <c r="P6" s="26"/>
      <c r="Q6" s="25">
        <v>33.25</v>
      </c>
      <c r="R6" s="26"/>
      <c r="S6" s="25">
        <v>53.57</v>
      </c>
      <c r="T6" s="26"/>
      <c r="U6" s="25">
        <v>40.03</v>
      </c>
      <c r="V6" s="26"/>
      <c r="X6" s="25">
        <f t="shared" si="0"/>
        <v>694.96000000000015</v>
      </c>
      <c r="Y6" s="25">
        <f t="shared" si="1"/>
        <v>173.74000000000004</v>
      </c>
      <c r="Z6" s="27">
        <f t="shared" si="2"/>
        <v>304</v>
      </c>
      <c r="AA6" s="25">
        <f t="shared" si="3"/>
        <v>477.74</v>
      </c>
    </row>
    <row r="7" spans="1:28" s="27" customFormat="1" x14ac:dyDescent="0.2">
      <c r="A7" s="28">
        <v>13</v>
      </c>
      <c r="B7" s="28" t="s">
        <v>63</v>
      </c>
      <c r="C7" s="28" t="s">
        <v>33</v>
      </c>
      <c r="D7" s="28" t="s">
        <v>64</v>
      </c>
      <c r="E7" s="28"/>
      <c r="F7" s="28" t="s">
        <v>57</v>
      </c>
      <c r="G7" s="25">
        <v>120.62</v>
      </c>
      <c r="H7" s="26">
        <v>0</v>
      </c>
      <c r="I7" s="25">
        <v>53.72</v>
      </c>
      <c r="J7" s="26"/>
      <c r="K7" s="25">
        <v>59.39</v>
      </c>
      <c r="L7" s="26"/>
      <c r="M7" s="25">
        <v>66.62</v>
      </c>
      <c r="N7" s="26"/>
      <c r="O7" s="25">
        <v>69.47</v>
      </c>
      <c r="P7" s="26">
        <v>300</v>
      </c>
      <c r="Q7" s="25">
        <v>54.59</v>
      </c>
      <c r="R7" s="26">
        <v>300</v>
      </c>
      <c r="S7" s="25">
        <v>67.94</v>
      </c>
      <c r="T7" s="26">
        <v>20</v>
      </c>
      <c r="U7" s="25">
        <v>60.19</v>
      </c>
      <c r="V7" s="26">
        <v>42</v>
      </c>
      <c r="X7" s="25">
        <f t="shared" si="0"/>
        <v>552.54000000000008</v>
      </c>
      <c r="Y7" s="25">
        <f t="shared" si="1"/>
        <v>138.13500000000002</v>
      </c>
      <c r="Z7" s="27">
        <f t="shared" si="2"/>
        <v>662</v>
      </c>
      <c r="AA7" s="25">
        <f t="shared" si="3"/>
        <v>800.13499999999999</v>
      </c>
    </row>
    <row r="8" spans="1:28" x14ac:dyDescent="0.2">
      <c r="A8" s="2">
        <v>14</v>
      </c>
      <c r="B8" s="2" t="s">
        <v>65</v>
      </c>
      <c r="C8" s="2" t="s">
        <v>66</v>
      </c>
      <c r="D8" s="2" t="s">
        <v>67</v>
      </c>
      <c r="E8" s="2"/>
      <c r="F8" s="2" t="s">
        <v>57</v>
      </c>
      <c r="G8" s="13">
        <v>99.35</v>
      </c>
      <c r="H8" s="14">
        <v>2</v>
      </c>
      <c r="I8" s="8">
        <v>51.37</v>
      </c>
      <c r="J8" s="11"/>
      <c r="K8" s="13">
        <v>45.76</v>
      </c>
      <c r="L8" s="14"/>
      <c r="M8" s="8">
        <v>42.54</v>
      </c>
      <c r="N8" s="11"/>
      <c r="O8" s="13">
        <v>45.87</v>
      </c>
      <c r="P8" s="14"/>
      <c r="Q8" s="8">
        <v>33.31</v>
      </c>
      <c r="R8" s="11"/>
      <c r="S8" s="13">
        <v>42.13</v>
      </c>
      <c r="T8" s="14"/>
      <c r="U8" s="8">
        <v>40.47</v>
      </c>
      <c r="V8" s="11"/>
      <c r="X8" s="17">
        <f t="shared" si="0"/>
        <v>400.79999999999995</v>
      </c>
      <c r="Y8" s="17">
        <f t="shared" si="1"/>
        <v>100.19999999999999</v>
      </c>
      <c r="Z8" s="16">
        <f t="shared" si="2"/>
        <v>2</v>
      </c>
      <c r="AA8" s="19">
        <f t="shared" si="3"/>
        <v>102.19999999999999</v>
      </c>
      <c r="AB8">
        <v>1</v>
      </c>
    </row>
    <row r="9" spans="1:28" x14ac:dyDescent="0.2">
      <c r="A9" s="2">
        <v>15</v>
      </c>
      <c r="B9" s="2" t="s">
        <v>68</v>
      </c>
      <c r="C9" s="2" t="s">
        <v>69</v>
      </c>
      <c r="D9" s="2" t="s">
        <v>70</v>
      </c>
      <c r="E9" s="2"/>
      <c r="F9" s="2" t="s">
        <v>57</v>
      </c>
      <c r="G9" s="13">
        <v>118.81</v>
      </c>
      <c r="H9" s="14">
        <v>6</v>
      </c>
      <c r="I9" s="8">
        <v>52.28</v>
      </c>
      <c r="J9" s="11"/>
      <c r="K9" s="13">
        <v>42.19</v>
      </c>
      <c r="L9" s="14"/>
      <c r="M9" s="8">
        <v>44.35</v>
      </c>
      <c r="N9" s="11"/>
      <c r="O9" s="13">
        <v>111.53</v>
      </c>
      <c r="P9" s="14"/>
      <c r="Q9" s="8">
        <v>37.9</v>
      </c>
      <c r="R9" s="11"/>
      <c r="S9" s="13">
        <v>48.69</v>
      </c>
      <c r="T9" s="14"/>
      <c r="U9" s="8">
        <v>48.29</v>
      </c>
      <c r="V9" s="11"/>
      <c r="X9" s="17">
        <f t="shared" si="0"/>
        <v>504.03999999999996</v>
      </c>
      <c r="Y9" s="17">
        <f t="shared" si="1"/>
        <v>126.00999999999999</v>
      </c>
      <c r="Z9" s="16">
        <f t="shared" si="2"/>
        <v>6</v>
      </c>
      <c r="AA9" s="19">
        <f t="shared" si="3"/>
        <v>132.01</v>
      </c>
      <c r="AB9">
        <v>3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A8D5-8C42-4226-BEEB-618C45BF4F90}">
  <dimension ref="A1:AB11"/>
  <sheetViews>
    <sheetView topLeftCell="K1" workbookViewId="0">
      <selection activeCell="AA3" sqref="AA3"/>
    </sheetView>
  </sheetViews>
  <sheetFormatPr baseColWidth="10" defaultColWidth="8.83203125" defaultRowHeight="15" x14ac:dyDescent="0.2"/>
  <cols>
    <col min="1" max="1" width="12.33203125" customWidth="1"/>
    <col min="2" max="2" width="10" customWidth="1"/>
    <col min="3" max="3" width="11.83203125" customWidth="1"/>
    <col min="4" max="4" width="11.6640625" bestFit="1" customWidth="1"/>
    <col min="5" max="5" width="11.1640625" customWidth="1"/>
    <col min="6" max="6" width="16.1640625" bestFit="1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x14ac:dyDescent="0.2">
      <c r="A3" s="2">
        <v>27</v>
      </c>
      <c r="B3" s="2" t="s">
        <v>71</v>
      </c>
      <c r="C3" s="2" t="s">
        <v>72</v>
      </c>
      <c r="D3" s="2" t="s">
        <v>73</v>
      </c>
      <c r="E3" s="2"/>
      <c r="F3" s="2" t="s">
        <v>10</v>
      </c>
      <c r="G3" s="13">
        <v>101.5</v>
      </c>
      <c r="H3" s="14"/>
      <c r="I3" s="8">
        <v>59.8</v>
      </c>
      <c r="J3" s="11">
        <v>20</v>
      </c>
      <c r="K3" s="13">
        <v>46.06</v>
      </c>
      <c r="L3" s="14"/>
      <c r="M3" s="8">
        <v>47.15</v>
      </c>
      <c r="N3" s="11"/>
      <c r="O3" s="13">
        <v>52.35</v>
      </c>
      <c r="P3" s="14"/>
      <c r="Q3" s="8">
        <v>41.85</v>
      </c>
      <c r="R3" s="11"/>
      <c r="S3" s="13">
        <v>55.56</v>
      </c>
      <c r="T3" s="14"/>
      <c r="U3" s="8">
        <v>61.4</v>
      </c>
      <c r="V3" s="11">
        <v>20</v>
      </c>
      <c r="X3" s="17">
        <f t="shared" ref="X3:X11" si="0">G3+I3+K3+M3+O3+Q3+S3+U3</f>
        <v>465.67</v>
      </c>
      <c r="Y3" s="17">
        <f t="shared" ref="Y3:Y11" si="1">X3/4</f>
        <v>116.4175</v>
      </c>
      <c r="Z3" s="16">
        <f t="shared" ref="Z3:Z11" si="2">H3+J3+L3+N3+P3+R3+T3+V3</f>
        <v>40</v>
      </c>
      <c r="AA3" s="19">
        <f t="shared" ref="AA3:AA11" si="3">Y3+Z3</f>
        <v>156.41750000000002</v>
      </c>
      <c r="AB3">
        <v>5</v>
      </c>
    </row>
    <row r="4" spans="1:28" hidden="1" x14ac:dyDescent="0.2">
      <c r="A4" s="2">
        <v>6</v>
      </c>
      <c r="B4" s="20" t="s">
        <v>47</v>
      </c>
      <c r="C4" s="2" t="s">
        <v>48</v>
      </c>
      <c r="D4" s="2" t="s">
        <v>34</v>
      </c>
      <c r="E4" s="2"/>
      <c r="F4" s="2" t="s">
        <v>14</v>
      </c>
      <c r="G4" s="13">
        <v>0</v>
      </c>
      <c r="H4" s="14"/>
      <c r="I4" s="8">
        <v>0</v>
      </c>
      <c r="J4" s="11"/>
      <c r="K4" s="13">
        <v>0</v>
      </c>
      <c r="L4" s="14"/>
      <c r="M4" s="8">
        <v>0</v>
      </c>
      <c r="N4" s="11"/>
      <c r="O4" s="13">
        <v>0</v>
      </c>
      <c r="P4" s="14"/>
      <c r="Q4" s="8">
        <v>0</v>
      </c>
      <c r="R4" s="11"/>
      <c r="S4" s="13">
        <v>0</v>
      </c>
      <c r="T4" s="14"/>
      <c r="U4" s="8">
        <v>0</v>
      </c>
      <c r="V4" s="11"/>
      <c r="X4" s="17">
        <f t="shared" si="0"/>
        <v>0</v>
      </c>
      <c r="Y4" s="17">
        <f t="shared" si="1"/>
        <v>0</v>
      </c>
      <c r="Z4" s="16">
        <f t="shared" si="2"/>
        <v>0</v>
      </c>
      <c r="AA4" s="19">
        <f t="shared" si="3"/>
        <v>0</v>
      </c>
    </row>
    <row r="5" spans="1:28" hidden="1" x14ac:dyDescent="0.2">
      <c r="A5" s="2">
        <v>23</v>
      </c>
      <c r="B5" s="20" t="s">
        <v>127</v>
      </c>
      <c r="C5" s="2" t="s">
        <v>128</v>
      </c>
      <c r="D5" s="2" t="s">
        <v>126</v>
      </c>
      <c r="E5" s="2"/>
      <c r="F5" s="2" t="s">
        <v>46</v>
      </c>
      <c r="G5" s="13">
        <v>0</v>
      </c>
      <c r="H5" s="14"/>
      <c r="I5" s="8">
        <v>0</v>
      </c>
      <c r="J5" s="11"/>
      <c r="K5" s="13">
        <v>0</v>
      </c>
      <c r="L5" s="14"/>
      <c r="M5" s="8">
        <v>0</v>
      </c>
      <c r="N5" s="11"/>
      <c r="O5" s="13">
        <v>0</v>
      </c>
      <c r="P5" s="14"/>
      <c r="Q5" s="8">
        <v>0</v>
      </c>
      <c r="R5" s="11"/>
      <c r="S5" s="13">
        <v>0</v>
      </c>
      <c r="T5" s="14"/>
      <c r="U5" s="8">
        <v>0</v>
      </c>
      <c r="V5" s="11"/>
      <c r="X5" s="17">
        <f t="shared" si="0"/>
        <v>0</v>
      </c>
      <c r="Y5" s="17">
        <f t="shared" si="1"/>
        <v>0</v>
      </c>
      <c r="Z5" s="16">
        <f t="shared" si="2"/>
        <v>0</v>
      </c>
      <c r="AA5" s="19">
        <f t="shared" si="3"/>
        <v>0</v>
      </c>
    </row>
    <row r="6" spans="1:28" s="27" customFormat="1" x14ac:dyDescent="0.2">
      <c r="A6" s="28">
        <v>28</v>
      </c>
      <c r="B6" s="28" t="s">
        <v>85</v>
      </c>
      <c r="C6" s="28" t="s">
        <v>97</v>
      </c>
      <c r="D6" s="28" t="s">
        <v>98</v>
      </c>
      <c r="E6" s="28"/>
      <c r="F6" s="28" t="s">
        <v>10</v>
      </c>
      <c r="G6" s="25">
        <v>130.15</v>
      </c>
      <c r="H6" s="26">
        <v>4</v>
      </c>
      <c r="I6" s="25">
        <v>55.35</v>
      </c>
      <c r="J6" s="26"/>
      <c r="K6" s="25">
        <v>51.03</v>
      </c>
      <c r="L6" s="26"/>
      <c r="M6" s="25">
        <v>43.84</v>
      </c>
      <c r="N6" s="26"/>
      <c r="O6" s="25">
        <v>58.91</v>
      </c>
      <c r="P6" s="26"/>
      <c r="Q6" s="25">
        <v>47.91</v>
      </c>
      <c r="R6" s="26">
        <v>300</v>
      </c>
      <c r="S6" s="25">
        <v>54.35</v>
      </c>
      <c r="T6" s="26"/>
      <c r="U6" s="25">
        <v>66.400000000000006</v>
      </c>
      <c r="V6" s="26">
        <v>20</v>
      </c>
      <c r="X6" s="25">
        <f t="shared" si="0"/>
        <v>507.93999999999994</v>
      </c>
      <c r="Y6" s="25">
        <f t="shared" si="1"/>
        <v>126.98499999999999</v>
      </c>
      <c r="Z6" s="27">
        <f t="shared" si="2"/>
        <v>324</v>
      </c>
      <c r="AA6" s="25">
        <f t="shared" si="3"/>
        <v>450.98500000000001</v>
      </c>
    </row>
    <row r="7" spans="1:28" x14ac:dyDescent="0.2">
      <c r="A7" s="2">
        <v>29</v>
      </c>
      <c r="B7" s="2" t="s">
        <v>99</v>
      </c>
      <c r="C7" s="2" t="s">
        <v>100</v>
      </c>
      <c r="D7" s="2" t="s">
        <v>79</v>
      </c>
      <c r="E7" s="2"/>
      <c r="F7" s="2" t="s">
        <v>10</v>
      </c>
      <c r="G7" s="13">
        <v>132.5</v>
      </c>
      <c r="H7" s="14">
        <v>6</v>
      </c>
      <c r="I7" s="8">
        <v>47.25</v>
      </c>
      <c r="J7" s="11"/>
      <c r="K7" s="13">
        <v>47.93</v>
      </c>
      <c r="L7" s="14"/>
      <c r="M7" s="8">
        <v>49.29</v>
      </c>
      <c r="N7" s="11"/>
      <c r="O7" s="13">
        <v>57.5</v>
      </c>
      <c r="P7" s="14"/>
      <c r="Q7" s="8">
        <v>48.53</v>
      </c>
      <c r="R7" s="11">
        <v>2</v>
      </c>
      <c r="S7" s="13">
        <v>86.09</v>
      </c>
      <c r="T7" s="14">
        <v>20</v>
      </c>
      <c r="U7" s="8">
        <v>66.569999999999993</v>
      </c>
      <c r="V7" s="11"/>
      <c r="X7" s="17">
        <f t="shared" si="0"/>
        <v>535.66000000000008</v>
      </c>
      <c r="Y7" s="17">
        <f t="shared" si="1"/>
        <v>133.91500000000002</v>
      </c>
      <c r="Z7" s="16">
        <f t="shared" si="2"/>
        <v>28</v>
      </c>
      <c r="AA7" s="19">
        <f t="shared" si="3"/>
        <v>161.91500000000002</v>
      </c>
    </row>
    <row r="8" spans="1:28" x14ac:dyDescent="0.2">
      <c r="A8" s="2">
        <v>30</v>
      </c>
      <c r="B8" s="2" t="s">
        <v>101</v>
      </c>
      <c r="C8" s="2" t="s">
        <v>102</v>
      </c>
      <c r="D8" s="2" t="s">
        <v>103</v>
      </c>
      <c r="E8" s="2"/>
      <c r="F8" s="2" t="s">
        <v>10</v>
      </c>
      <c r="G8" s="13">
        <v>133.22</v>
      </c>
      <c r="H8" s="14">
        <v>6</v>
      </c>
      <c r="I8" s="8">
        <v>43.85</v>
      </c>
      <c r="J8" s="11"/>
      <c r="K8" s="13">
        <v>37.67</v>
      </c>
      <c r="L8" s="14"/>
      <c r="M8" s="8">
        <v>39.81</v>
      </c>
      <c r="N8" s="11"/>
      <c r="O8" s="13">
        <v>53.06</v>
      </c>
      <c r="P8" s="14"/>
      <c r="Q8" s="8">
        <v>47.29</v>
      </c>
      <c r="R8" s="11">
        <v>20</v>
      </c>
      <c r="S8" s="13">
        <v>49.78</v>
      </c>
      <c r="T8" s="14"/>
      <c r="U8" s="8">
        <v>44.5</v>
      </c>
      <c r="V8" s="11"/>
      <c r="X8" s="17">
        <f t="shared" si="0"/>
        <v>449.18000000000006</v>
      </c>
      <c r="Y8" s="17">
        <f t="shared" si="1"/>
        <v>112.29500000000002</v>
      </c>
      <c r="Z8" s="16">
        <f t="shared" si="2"/>
        <v>26</v>
      </c>
      <c r="AA8" s="19">
        <f t="shared" si="3"/>
        <v>138.29500000000002</v>
      </c>
      <c r="AB8">
        <v>4</v>
      </c>
    </row>
    <row r="9" spans="1:28" x14ac:dyDescent="0.2">
      <c r="A9" s="2">
        <v>31</v>
      </c>
      <c r="B9" s="2" t="s">
        <v>104</v>
      </c>
      <c r="C9" s="2" t="s">
        <v>105</v>
      </c>
      <c r="D9" s="2" t="s">
        <v>106</v>
      </c>
      <c r="E9" s="2"/>
      <c r="F9" s="2" t="s">
        <v>10</v>
      </c>
      <c r="G9" s="13">
        <v>121.18</v>
      </c>
      <c r="H9" s="14">
        <v>2</v>
      </c>
      <c r="I9" s="8">
        <v>45.5</v>
      </c>
      <c r="J9" s="11"/>
      <c r="K9" s="13">
        <v>45.35</v>
      </c>
      <c r="L9" s="14"/>
      <c r="M9" s="8">
        <v>53.87</v>
      </c>
      <c r="N9" s="11"/>
      <c r="O9" s="13">
        <v>49</v>
      </c>
      <c r="P9" s="14"/>
      <c r="Q9" s="8">
        <v>40.21</v>
      </c>
      <c r="R9" s="11"/>
      <c r="S9" s="13">
        <v>50.16</v>
      </c>
      <c r="T9" s="14"/>
      <c r="U9" s="8">
        <v>47.63</v>
      </c>
      <c r="V9" s="11"/>
      <c r="X9" s="17">
        <f t="shared" si="0"/>
        <v>452.9</v>
      </c>
      <c r="Y9" s="17">
        <f t="shared" si="1"/>
        <v>113.22499999999999</v>
      </c>
      <c r="Z9" s="16">
        <f t="shared" si="2"/>
        <v>2</v>
      </c>
      <c r="AA9" s="19">
        <f t="shared" si="3"/>
        <v>115.22499999999999</v>
      </c>
      <c r="AB9">
        <v>2</v>
      </c>
    </row>
    <row r="10" spans="1:28" x14ac:dyDescent="0.2">
      <c r="A10" s="2">
        <v>32</v>
      </c>
      <c r="B10" s="2" t="s">
        <v>107</v>
      </c>
      <c r="C10" s="2" t="s">
        <v>108</v>
      </c>
      <c r="D10" s="2" t="s">
        <v>109</v>
      </c>
      <c r="E10" s="2"/>
      <c r="F10" s="2" t="s">
        <v>10</v>
      </c>
      <c r="G10" s="13">
        <v>127.25</v>
      </c>
      <c r="H10" s="14">
        <v>2</v>
      </c>
      <c r="I10" s="8">
        <v>45.16</v>
      </c>
      <c r="J10" s="11"/>
      <c r="K10" s="13">
        <v>43.92</v>
      </c>
      <c r="L10" s="14"/>
      <c r="M10" s="8">
        <v>39.15</v>
      </c>
      <c r="N10" s="11"/>
      <c r="O10" s="13">
        <v>57.59</v>
      </c>
      <c r="P10" s="14"/>
      <c r="Q10" s="8">
        <v>43.22</v>
      </c>
      <c r="R10" s="11"/>
      <c r="S10" s="13">
        <v>51.85</v>
      </c>
      <c r="T10" s="14"/>
      <c r="U10" s="8">
        <v>53.88</v>
      </c>
      <c r="V10" s="11"/>
      <c r="X10" s="17">
        <f t="shared" si="0"/>
        <v>462.02</v>
      </c>
      <c r="Y10" s="17">
        <f t="shared" si="1"/>
        <v>115.505</v>
      </c>
      <c r="Z10" s="16">
        <f t="shared" si="2"/>
        <v>2</v>
      </c>
      <c r="AA10" s="19">
        <f t="shared" si="3"/>
        <v>117.505</v>
      </c>
      <c r="AB10">
        <v>3</v>
      </c>
    </row>
    <row r="11" spans="1:28" x14ac:dyDescent="0.2">
      <c r="A11" s="2">
        <v>33</v>
      </c>
      <c r="B11" s="2" t="s">
        <v>129</v>
      </c>
      <c r="C11" s="2" t="s">
        <v>130</v>
      </c>
      <c r="D11" s="2" t="s">
        <v>73</v>
      </c>
      <c r="E11" s="2"/>
      <c r="F11" s="2" t="s">
        <v>10</v>
      </c>
      <c r="G11" s="13">
        <v>112.78</v>
      </c>
      <c r="H11" s="14"/>
      <c r="I11" s="8">
        <v>45.37</v>
      </c>
      <c r="J11" s="11"/>
      <c r="K11" s="13">
        <v>41.92</v>
      </c>
      <c r="L11" s="14"/>
      <c r="M11" s="8">
        <v>36.51</v>
      </c>
      <c r="N11" s="11"/>
      <c r="O11" s="13">
        <v>55.31</v>
      </c>
      <c r="P11" s="14"/>
      <c r="Q11" s="8">
        <v>40</v>
      </c>
      <c r="R11" s="11"/>
      <c r="S11" s="13">
        <v>47.5</v>
      </c>
      <c r="T11" s="14"/>
      <c r="U11" s="8">
        <v>46.94</v>
      </c>
      <c r="V11" s="11"/>
      <c r="X11" s="17">
        <f t="shared" si="0"/>
        <v>426.33</v>
      </c>
      <c r="Y11" s="17">
        <f t="shared" si="1"/>
        <v>106.5825</v>
      </c>
      <c r="Z11" s="16">
        <f t="shared" si="2"/>
        <v>0</v>
      </c>
      <c r="AA11" s="19">
        <f t="shared" si="3"/>
        <v>106.5825</v>
      </c>
      <c r="AB11">
        <v>1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F58F-B0FA-43A1-A2CE-24C823F393E2}">
  <dimension ref="A1:AB13"/>
  <sheetViews>
    <sheetView topLeftCell="K1" workbookViewId="0">
      <selection activeCell="AC10" sqref="AC10"/>
    </sheetView>
  </sheetViews>
  <sheetFormatPr baseColWidth="10" defaultColWidth="8.83203125" defaultRowHeight="15" x14ac:dyDescent="0.2"/>
  <cols>
    <col min="1" max="1" width="12.33203125" customWidth="1"/>
    <col min="2" max="2" width="9.6640625" bestFit="1" customWidth="1"/>
    <col min="3" max="3" width="13.1640625" bestFit="1" customWidth="1"/>
    <col min="4" max="4" width="15.1640625" bestFit="1" customWidth="1"/>
    <col min="5" max="5" width="11.1640625" customWidth="1"/>
    <col min="6" max="6" width="14.6640625" bestFit="1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x14ac:dyDescent="0.2">
      <c r="A3" s="2">
        <v>16</v>
      </c>
      <c r="B3" s="2" t="s">
        <v>77</v>
      </c>
      <c r="C3" s="2" t="s">
        <v>78</v>
      </c>
      <c r="D3" s="2" t="s">
        <v>79</v>
      </c>
      <c r="E3" s="2"/>
      <c r="F3" s="2" t="s">
        <v>46</v>
      </c>
      <c r="G3" s="13">
        <v>86.59</v>
      </c>
      <c r="H3" s="14">
        <v>0</v>
      </c>
      <c r="I3" s="8">
        <v>51.31</v>
      </c>
      <c r="J3" s="11"/>
      <c r="K3" s="13">
        <v>37.14</v>
      </c>
      <c r="L3" s="14"/>
      <c r="M3" s="8">
        <v>42.21</v>
      </c>
      <c r="N3" s="11"/>
      <c r="O3" s="13">
        <v>40.18</v>
      </c>
      <c r="P3" s="14"/>
      <c r="Q3" s="8">
        <v>30.85</v>
      </c>
      <c r="R3" s="11">
        <v>2</v>
      </c>
      <c r="S3" s="13">
        <v>36.28</v>
      </c>
      <c r="T3" s="14"/>
      <c r="U3" s="8">
        <v>34.81</v>
      </c>
      <c r="V3" s="11"/>
      <c r="X3" s="17">
        <f t="shared" ref="X3:X13" si="0">G3+I3+K3+M3+O3+Q3+S3+U3</f>
        <v>359.37000000000006</v>
      </c>
      <c r="Y3" s="17">
        <f t="shared" ref="Y3:Y13" si="1">X3/4</f>
        <v>89.842500000000015</v>
      </c>
      <c r="Z3" s="16">
        <f t="shared" ref="Z3:Z13" si="2">H3+J3+L3+N3+P3+R3+T3+V3</f>
        <v>2</v>
      </c>
      <c r="AA3" s="19">
        <f t="shared" ref="AA3:AA13" si="3">Y3+Z3</f>
        <v>91.842500000000015</v>
      </c>
      <c r="AB3">
        <v>2</v>
      </c>
    </row>
    <row r="4" spans="1:28" s="27" customFormat="1" x14ac:dyDescent="0.2">
      <c r="A4" s="28">
        <v>17</v>
      </c>
      <c r="B4" s="28" t="s">
        <v>80</v>
      </c>
      <c r="C4" s="28" t="s">
        <v>81</v>
      </c>
      <c r="D4" s="28" t="s">
        <v>82</v>
      </c>
      <c r="E4" s="28"/>
      <c r="F4" s="28" t="s">
        <v>46</v>
      </c>
      <c r="G4" s="25">
        <v>119.75</v>
      </c>
      <c r="H4" s="26"/>
      <c r="I4" s="25">
        <v>28.12</v>
      </c>
      <c r="J4" s="26">
        <v>300</v>
      </c>
      <c r="K4" s="25">
        <v>42.18</v>
      </c>
      <c r="L4" s="26"/>
      <c r="M4" s="25">
        <v>43.7</v>
      </c>
      <c r="N4" s="26"/>
      <c r="O4" s="25">
        <v>49.06</v>
      </c>
      <c r="P4" s="26"/>
      <c r="Q4" s="25">
        <v>32.43</v>
      </c>
      <c r="R4" s="26"/>
      <c r="S4" s="25">
        <v>40.25</v>
      </c>
      <c r="T4" s="26"/>
      <c r="U4" s="25">
        <v>41.38</v>
      </c>
      <c r="V4" s="26"/>
      <c r="X4" s="17">
        <f t="shared" si="0"/>
        <v>396.87</v>
      </c>
      <c r="Y4" s="25">
        <f t="shared" si="1"/>
        <v>99.217500000000001</v>
      </c>
      <c r="Z4" s="27">
        <f t="shared" si="2"/>
        <v>300</v>
      </c>
      <c r="AA4" s="25">
        <f t="shared" si="3"/>
        <v>399.21749999999997</v>
      </c>
    </row>
    <row r="5" spans="1:28" x14ac:dyDescent="0.2">
      <c r="A5" s="2">
        <v>18</v>
      </c>
      <c r="B5" s="2" t="s">
        <v>83</v>
      </c>
      <c r="C5" s="2" t="s">
        <v>38</v>
      </c>
      <c r="D5" s="2" t="s">
        <v>84</v>
      </c>
      <c r="E5" s="2"/>
      <c r="F5" s="2" t="s">
        <v>46</v>
      </c>
      <c r="G5" s="13">
        <v>108.16</v>
      </c>
      <c r="H5" s="14">
        <v>0</v>
      </c>
      <c r="I5" s="8">
        <v>50.19</v>
      </c>
      <c r="J5" s="11"/>
      <c r="K5" s="13">
        <v>56.58</v>
      </c>
      <c r="L5" s="14"/>
      <c r="M5" s="8">
        <v>48.1</v>
      </c>
      <c r="N5" s="11"/>
      <c r="O5" s="13">
        <v>51.68</v>
      </c>
      <c r="P5" s="14"/>
      <c r="Q5" s="8">
        <v>35.909999999999997</v>
      </c>
      <c r="R5" s="11"/>
      <c r="S5" s="13">
        <v>59.59</v>
      </c>
      <c r="T5" s="14"/>
      <c r="U5" s="8">
        <v>52.15</v>
      </c>
      <c r="V5" s="11"/>
      <c r="X5" s="17">
        <f t="shared" si="0"/>
        <v>462.36</v>
      </c>
      <c r="Y5" s="17">
        <f t="shared" si="1"/>
        <v>115.59</v>
      </c>
      <c r="Z5" s="16">
        <f t="shared" si="2"/>
        <v>0</v>
      </c>
      <c r="AA5" s="19">
        <f t="shared" si="3"/>
        <v>115.59</v>
      </c>
    </row>
    <row r="6" spans="1:28" s="27" customFormat="1" x14ac:dyDescent="0.2">
      <c r="A6" s="28">
        <v>19</v>
      </c>
      <c r="B6" s="28" t="s">
        <v>85</v>
      </c>
      <c r="C6" s="28" t="s">
        <v>86</v>
      </c>
      <c r="D6" s="28" t="s">
        <v>87</v>
      </c>
      <c r="E6" s="28"/>
      <c r="F6" s="28" t="s">
        <v>46</v>
      </c>
      <c r="G6" s="25">
        <v>118.87</v>
      </c>
      <c r="H6" s="26"/>
      <c r="I6" s="25">
        <v>45.78</v>
      </c>
      <c r="J6" s="26"/>
      <c r="K6" s="25">
        <v>39.99</v>
      </c>
      <c r="L6" s="26"/>
      <c r="M6" s="25">
        <v>44.19</v>
      </c>
      <c r="N6" s="26"/>
      <c r="O6" s="25">
        <v>51.6</v>
      </c>
      <c r="P6" s="26"/>
      <c r="Q6" s="25">
        <v>37.840000000000003</v>
      </c>
      <c r="R6" s="26">
        <v>2</v>
      </c>
      <c r="S6" s="25">
        <v>60.5</v>
      </c>
      <c r="T6" s="26">
        <v>300</v>
      </c>
      <c r="U6" s="25">
        <v>50.88</v>
      </c>
      <c r="V6" s="26"/>
      <c r="X6" s="25">
        <f t="shared" si="0"/>
        <v>449.65</v>
      </c>
      <c r="Y6" s="25">
        <f t="shared" si="1"/>
        <v>112.41249999999999</v>
      </c>
      <c r="Z6" s="27">
        <f t="shared" si="2"/>
        <v>302</v>
      </c>
      <c r="AA6" s="25">
        <f t="shared" si="3"/>
        <v>414.41250000000002</v>
      </c>
    </row>
    <row r="7" spans="1:28" x14ac:dyDescent="0.2">
      <c r="A7" s="2">
        <v>20</v>
      </c>
      <c r="B7" s="2" t="s">
        <v>91</v>
      </c>
      <c r="C7" s="2" t="s">
        <v>92</v>
      </c>
      <c r="D7" s="2" t="s">
        <v>93</v>
      </c>
      <c r="E7" s="2"/>
      <c r="F7" s="2" t="s">
        <v>46</v>
      </c>
      <c r="G7" s="13">
        <v>87.74</v>
      </c>
      <c r="H7" s="14"/>
      <c r="I7" s="8">
        <v>46.44</v>
      </c>
      <c r="J7" s="11"/>
      <c r="K7" s="13">
        <v>40.270000000000003</v>
      </c>
      <c r="L7" s="14"/>
      <c r="M7" s="8">
        <v>38.119999999999997</v>
      </c>
      <c r="N7" s="11"/>
      <c r="O7" s="13">
        <v>58.25</v>
      </c>
      <c r="P7" s="14">
        <v>20</v>
      </c>
      <c r="Q7" s="8">
        <v>28.93</v>
      </c>
      <c r="R7" s="11"/>
      <c r="S7" s="13">
        <v>37.630000000000003</v>
      </c>
      <c r="T7" s="14"/>
      <c r="U7" s="8">
        <v>40.630000000000003</v>
      </c>
      <c r="V7" s="11"/>
      <c r="X7" s="17">
        <f t="shared" si="0"/>
        <v>378.01000000000005</v>
      </c>
      <c r="Y7" s="17">
        <f t="shared" si="1"/>
        <v>94.502500000000012</v>
      </c>
      <c r="Z7" s="16">
        <f t="shared" si="2"/>
        <v>20</v>
      </c>
      <c r="AA7" s="19">
        <f t="shared" si="3"/>
        <v>114.50250000000001</v>
      </c>
    </row>
    <row r="8" spans="1:28" x14ac:dyDescent="0.2">
      <c r="A8" s="2">
        <v>21</v>
      </c>
      <c r="B8" s="2" t="s">
        <v>94</v>
      </c>
      <c r="C8" s="2" t="s">
        <v>95</v>
      </c>
      <c r="D8" s="2" t="s">
        <v>96</v>
      </c>
      <c r="E8" s="2"/>
      <c r="F8" s="2" t="s">
        <v>46</v>
      </c>
      <c r="G8" s="13">
        <v>93.75</v>
      </c>
      <c r="H8" s="14"/>
      <c r="I8" s="8">
        <v>50</v>
      </c>
      <c r="J8" s="11"/>
      <c r="K8" s="13">
        <v>45.54</v>
      </c>
      <c r="L8" s="14"/>
      <c r="M8" s="8">
        <v>50.3</v>
      </c>
      <c r="N8" s="11"/>
      <c r="O8" s="13">
        <v>54.78</v>
      </c>
      <c r="P8" s="14"/>
      <c r="Q8" s="8">
        <v>37.44</v>
      </c>
      <c r="R8" s="11"/>
      <c r="S8" s="13">
        <v>45.57</v>
      </c>
      <c r="T8" s="14"/>
      <c r="U8" s="8">
        <v>46.75</v>
      </c>
      <c r="V8" s="11"/>
      <c r="X8" s="17">
        <f t="shared" si="0"/>
        <v>424.13</v>
      </c>
      <c r="Y8" s="17">
        <f t="shared" si="1"/>
        <v>106.0325</v>
      </c>
      <c r="Z8" s="16">
        <f t="shared" si="2"/>
        <v>0</v>
      </c>
      <c r="AA8" s="19">
        <f t="shared" si="3"/>
        <v>106.0325</v>
      </c>
      <c r="AB8">
        <v>4</v>
      </c>
    </row>
    <row r="9" spans="1:28" x14ac:dyDescent="0.2">
      <c r="A9" s="2">
        <v>22</v>
      </c>
      <c r="B9" s="2" t="s">
        <v>74</v>
      </c>
      <c r="C9" s="2" t="s">
        <v>125</v>
      </c>
      <c r="D9" s="2" t="s">
        <v>126</v>
      </c>
      <c r="E9" s="2"/>
      <c r="F9" s="2" t="s">
        <v>46</v>
      </c>
      <c r="G9" s="13">
        <v>88.85</v>
      </c>
      <c r="H9" s="14">
        <v>4</v>
      </c>
      <c r="I9" s="8">
        <v>42.47</v>
      </c>
      <c r="J9" s="11">
        <v>0</v>
      </c>
      <c r="K9" s="13">
        <v>38.5</v>
      </c>
      <c r="L9" s="14"/>
      <c r="M9" s="8">
        <v>35.85</v>
      </c>
      <c r="N9" s="11"/>
      <c r="O9" s="13">
        <v>41.19</v>
      </c>
      <c r="P9" s="14"/>
      <c r="Q9" s="8">
        <v>35.119999999999997</v>
      </c>
      <c r="R9" s="11">
        <v>2</v>
      </c>
      <c r="S9" s="13">
        <v>40.44</v>
      </c>
      <c r="T9" s="14"/>
      <c r="U9" s="8">
        <v>37.85</v>
      </c>
      <c r="V9" s="11"/>
      <c r="X9" s="17">
        <f t="shared" si="0"/>
        <v>360.27</v>
      </c>
      <c r="Y9" s="17">
        <f t="shared" si="1"/>
        <v>90.067499999999995</v>
      </c>
      <c r="Z9" s="16">
        <f t="shared" si="2"/>
        <v>6</v>
      </c>
      <c r="AA9" s="19">
        <f t="shared" si="3"/>
        <v>96.067499999999995</v>
      </c>
      <c r="AB9">
        <v>3</v>
      </c>
    </row>
    <row r="10" spans="1:28" x14ac:dyDescent="0.2">
      <c r="A10" s="2">
        <v>24</v>
      </c>
      <c r="B10" s="2" t="s">
        <v>88</v>
      </c>
      <c r="C10" s="2" t="s">
        <v>89</v>
      </c>
      <c r="D10" s="2" t="s">
        <v>90</v>
      </c>
      <c r="E10" s="2"/>
      <c r="F10" s="2" t="s">
        <v>46</v>
      </c>
      <c r="G10" s="13">
        <v>89.94</v>
      </c>
      <c r="H10" s="14">
        <v>0</v>
      </c>
      <c r="I10" s="8">
        <v>43.12</v>
      </c>
      <c r="J10" s="11"/>
      <c r="K10" s="13">
        <v>38.409999999999997</v>
      </c>
      <c r="L10" s="14"/>
      <c r="M10" s="8">
        <v>45.27</v>
      </c>
      <c r="N10" s="11"/>
      <c r="O10" s="13">
        <v>41.22</v>
      </c>
      <c r="P10" s="14"/>
      <c r="Q10" s="8">
        <v>30.69</v>
      </c>
      <c r="R10" s="11"/>
      <c r="S10" s="13">
        <v>35.479999999999997</v>
      </c>
      <c r="T10" s="14"/>
      <c r="U10" s="8">
        <v>32.299999999999997</v>
      </c>
      <c r="V10" s="11"/>
      <c r="X10" s="17">
        <f t="shared" si="0"/>
        <v>356.43000000000006</v>
      </c>
      <c r="Y10" s="17">
        <f t="shared" si="1"/>
        <v>89.107500000000016</v>
      </c>
      <c r="Z10" s="16">
        <f t="shared" si="2"/>
        <v>0</v>
      </c>
      <c r="AA10" s="19">
        <f t="shared" si="3"/>
        <v>89.107500000000016</v>
      </c>
      <c r="AB10">
        <v>1</v>
      </c>
    </row>
    <row r="11" spans="1:28" x14ac:dyDescent="0.2">
      <c r="A11" s="2">
        <v>25</v>
      </c>
      <c r="B11" s="2" t="s">
        <v>74</v>
      </c>
      <c r="C11" s="2" t="s">
        <v>75</v>
      </c>
      <c r="D11" s="2" t="s">
        <v>76</v>
      </c>
      <c r="E11" s="2"/>
      <c r="F11" s="2" t="s">
        <v>46</v>
      </c>
      <c r="G11" s="13">
        <v>83.94</v>
      </c>
      <c r="H11" s="14">
        <v>2</v>
      </c>
      <c r="I11" s="8">
        <v>40.630000000000003</v>
      </c>
      <c r="J11" s="11"/>
      <c r="K11" s="13">
        <v>32.11</v>
      </c>
      <c r="L11" s="14"/>
      <c r="M11" s="8">
        <v>34.700000000000003</v>
      </c>
      <c r="N11" s="11"/>
      <c r="O11" s="13">
        <v>37.19</v>
      </c>
      <c r="P11" s="14"/>
      <c r="Q11" s="8">
        <v>29.1</v>
      </c>
      <c r="R11" s="11"/>
      <c r="S11" s="13">
        <v>34.28</v>
      </c>
      <c r="T11" s="14"/>
      <c r="U11" s="8">
        <v>44.16</v>
      </c>
      <c r="V11" s="11">
        <v>20</v>
      </c>
      <c r="X11" s="17">
        <f t="shared" si="0"/>
        <v>336.11</v>
      </c>
      <c r="Y11" s="17">
        <f t="shared" si="1"/>
        <v>84.027500000000003</v>
      </c>
      <c r="Z11" s="16">
        <f t="shared" si="2"/>
        <v>22</v>
      </c>
      <c r="AA11" s="19">
        <f t="shared" si="3"/>
        <v>106.0275</v>
      </c>
    </row>
    <row r="12" spans="1:28" s="27" customFormat="1" x14ac:dyDescent="0.2">
      <c r="A12" s="28">
        <v>26</v>
      </c>
      <c r="B12" s="28" t="s">
        <v>44</v>
      </c>
      <c r="C12" s="28" t="s">
        <v>45</v>
      </c>
      <c r="D12" s="28" t="s">
        <v>34</v>
      </c>
      <c r="E12" s="28"/>
      <c r="F12" s="28" t="s">
        <v>46</v>
      </c>
      <c r="G12" s="25">
        <v>97.72</v>
      </c>
      <c r="H12" s="26">
        <v>2</v>
      </c>
      <c r="I12" s="25">
        <v>51.75</v>
      </c>
      <c r="J12" s="26"/>
      <c r="K12" s="25">
        <v>39.5</v>
      </c>
      <c r="L12" s="26"/>
      <c r="M12" s="25">
        <v>40.11</v>
      </c>
      <c r="N12" s="26"/>
      <c r="O12" s="25">
        <v>48</v>
      </c>
      <c r="P12" s="26"/>
      <c r="Q12" s="25">
        <v>50.59</v>
      </c>
      <c r="R12" s="26">
        <v>302</v>
      </c>
      <c r="S12" s="25">
        <v>46.25</v>
      </c>
      <c r="T12" s="26"/>
      <c r="U12" s="25">
        <v>39.36</v>
      </c>
      <c r="V12" s="26"/>
      <c r="X12" s="25">
        <f t="shared" si="0"/>
        <v>413.28</v>
      </c>
      <c r="Y12" s="25">
        <f t="shared" si="1"/>
        <v>103.32</v>
      </c>
      <c r="Z12" s="27">
        <f t="shared" si="2"/>
        <v>304</v>
      </c>
      <c r="AA12" s="25">
        <f t="shared" si="3"/>
        <v>407.32</v>
      </c>
    </row>
    <row r="13" spans="1:28" x14ac:dyDescent="0.2">
      <c r="A13" s="2">
        <v>43</v>
      </c>
      <c r="B13" s="2" t="s">
        <v>134</v>
      </c>
      <c r="C13" s="2" t="s">
        <v>135</v>
      </c>
      <c r="D13" s="2" t="s">
        <v>136</v>
      </c>
      <c r="E13" s="2"/>
      <c r="F13" s="2" t="s">
        <v>46</v>
      </c>
      <c r="G13" s="13">
        <v>106.96</v>
      </c>
      <c r="H13" s="14">
        <v>2</v>
      </c>
      <c r="I13" s="8">
        <v>47.44</v>
      </c>
      <c r="J13" s="11"/>
      <c r="K13" s="13">
        <v>46.4</v>
      </c>
      <c r="L13" s="14"/>
      <c r="M13" s="8">
        <v>50.93</v>
      </c>
      <c r="N13" s="11"/>
      <c r="O13" s="13">
        <v>49.06</v>
      </c>
      <c r="P13" s="14"/>
      <c r="Q13" s="8">
        <v>33.840000000000003</v>
      </c>
      <c r="R13" s="11"/>
      <c r="S13" s="13">
        <v>43.09</v>
      </c>
      <c r="T13" s="14"/>
      <c r="U13" s="8">
        <v>39.47</v>
      </c>
      <c r="V13" s="11"/>
      <c r="X13" s="17">
        <f t="shared" si="0"/>
        <v>417.19000000000005</v>
      </c>
      <c r="Y13" s="17">
        <f t="shared" si="1"/>
        <v>104.29750000000001</v>
      </c>
      <c r="Z13" s="16">
        <f t="shared" si="2"/>
        <v>2</v>
      </c>
      <c r="AA13" s="19">
        <f t="shared" si="3"/>
        <v>106.29750000000001</v>
      </c>
      <c r="AB13">
        <v>5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72BB-19DF-4E13-B706-5676ADFAA7BC}">
  <dimension ref="A1:AB4"/>
  <sheetViews>
    <sheetView topLeftCell="I1" workbookViewId="0">
      <selection activeCell="M4" sqref="M4"/>
    </sheetView>
  </sheetViews>
  <sheetFormatPr baseColWidth="10" defaultColWidth="8.83203125" defaultRowHeight="15" x14ac:dyDescent="0.2"/>
  <cols>
    <col min="1" max="1" width="12.33203125" customWidth="1"/>
    <col min="2" max="2" width="10" customWidth="1"/>
    <col min="3" max="3" width="11.83203125" customWidth="1"/>
    <col min="4" max="4" width="11" customWidth="1"/>
    <col min="5" max="5" width="11.1640625" customWidth="1"/>
    <col min="6" max="6" width="14.33203125" bestFit="1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x14ac:dyDescent="0.2">
      <c r="A3" s="2">
        <v>1</v>
      </c>
      <c r="B3" s="4" t="s">
        <v>11</v>
      </c>
      <c r="C3" s="2" t="s">
        <v>12</v>
      </c>
      <c r="D3" s="2" t="s">
        <v>13</v>
      </c>
      <c r="E3" s="2" t="s">
        <v>15</v>
      </c>
      <c r="F3" s="2" t="s">
        <v>14</v>
      </c>
      <c r="G3" s="13">
        <v>100.82</v>
      </c>
      <c r="H3" s="14">
        <v>2</v>
      </c>
      <c r="I3" s="8">
        <v>48.31</v>
      </c>
      <c r="J3" s="11">
        <v>0</v>
      </c>
      <c r="K3" s="13">
        <v>49.04</v>
      </c>
      <c r="L3" s="14"/>
      <c r="M3" s="8">
        <v>44.05</v>
      </c>
      <c r="N3" s="11"/>
      <c r="O3" s="13">
        <v>52.45</v>
      </c>
      <c r="P3" s="14"/>
      <c r="Q3" s="8">
        <v>37.909999999999997</v>
      </c>
      <c r="R3" s="11"/>
      <c r="S3" s="13">
        <v>51.66</v>
      </c>
      <c r="T3" s="14">
        <v>0</v>
      </c>
      <c r="U3" s="8">
        <v>52.44</v>
      </c>
      <c r="V3" s="11"/>
      <c r="X3" s="17">
        <v>436.67999999999989</v>
      </c>
      <c r="Y3" s="17">
        <v>109.16999999999997</v>
      </c>
      <c r="Z3" s="16">
        <v>2</v>
      </c>
      <c r="AA3" s="19">
        <v>111.16999999999997</v>
      </c>
      <c r="AB3">
        <v>1</v>
      </c>
    </row>
    <row r="4" spans="1:28" x14ac:dyDescent="0.2">
      <c r="A4" s="2">
        <v>5</v>
      </c>
      <c r="B4" s="2" t="s">
        <v>23</v>
      </c>
      <c r="C4" s="2" t="s">
        <v>24</v>
      </c>
      <c r="D4" s="2" t="s">
        <v>25</v>
      </c>
      <c r="E4" s="2" t="s">
        <v>15</v>
      </c>
      <c r="F4" s="2" t="s">
        <v>14</v>
      </c>
      <c r="G4" s="13">
        <v>137.57</v>
      </c>
      <c r="H4" s="14">
        <v>6</v>
      </c>
      <c r="I4" s="8">
        <v>60.66</v>
      </c>
      <c r="J4" s="11">
        <v>0</v>
      </c>
      <c r="K4" s="13">
        <v>58.25</v>
      </c>
      <c r="L4" s="14"/>
      <c r="M4" s="8">
        <v>61.55</v>
      </c>
      <c r="N4" s="11"/>
      <c r="O4" s="13">
        <v>67.91</v>
      </c>
      <c r="P4" s="14"/>
      <c r="Q4" s="8">
        <v>44.03</v>
      </c>
      <c r="R4" s="11"/>
      <c r="S4" s="13">
        <v>68.78</v>
      </c>
      <c r="T4" s="14"/>
      <c r="U4" s="8">
        <v>56.47</v>
      </c>
      <c r="V4" s="11"/>
      <c r="X4" s="17">
        <v>555.22</v>
      </c>
      <c r="Y4" s="17">
        <v>138.80500000000001</v>
      </c>
      <c r="Z4" s="16">
        <v>6</v>
      </c>
      <c r="AA4" s="19">
        <v>144.80500000000001</v>
      </c>
      <c r="AB4">
        <v>2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6684-EB3B-4E03-9E19-A68632DB77FD}">
  <dimension ref="A1:AB8"/>
  <sheetViews>
    <sheetView topLeftCell="L1" workbookViewId="0">
      <selection activeCell="R3" sqref="R3"/>
    </sheetView>
  </sheetViews>
  <sheetFormatPr baseColWidth="10" defaultColWidth="8.83203125" defaultRowHeight="15" x14ac:dyDescent="0.2"/>
  <cols>
    <col min="1" max="1" width="12.33203125" customWidth="1"/>
    <col min="2" max="2" width="10" customWidth="1"/>
    <col min="3" max="3" width="11.83203125" customWidth="1"/>
    <col min="4" max="4" width="11" customWidth="1"/>
    <col min="5" max="5" width="11.1640625" customWidth="1"/>
    <col min="6" max="6" width="19.5" bestFit="1" customWidth="1"/>
  </cols>
  <sheetData>
    <row r="1" spans="1:28" ht="16" thickBot="1" x14ac:dyDescent="0.25">
      <c r="G1" s="31" t="s">
        <v>139</v>
      </c>
      <c r="H1" s="31"/>
      <c r="I1" s="32" t="s">
        <v>140</v>
      </c>
      <c r="J1" s="32"/>
      <c r="K1" s="31" t="s">
        <v>141</v>
      </c>
      <c r="L1" s="31"/>
      <c r="M1" s="32" t="s">
        <v>142</v>
      </c>
      <c r="N1" s="32"/>
      <c r="O1" s="31" t="s">
        <v>143</v>
      </c>
      <c r="P1" s="31"/>
      <c r="Q1" s="32" t="s">
        <v>144</v>
      </c>
      <c r="R1" s="32"/>
      <c r="S1" s="31" t="s">
        <v>145</v>
      </c>
      <c r="T1" s="31"/>
      <c r="U1" s="32" t="s">
        <v>146</v>
      </c>
      <c r="V1" s="32"/>
      <c r="W1" s="10"/>
      <c r="X1" s="16" t="s">
        <v>149</v>
      </c>
      <c r="Y1" s="16" t="s">
        <v>150</v>
      </c>
      <c r="Z1" s="16" t="s">
        <v>151</v>
      </c>
      <c r="AA1" s="18"/>
    </row>
    <row r="2" spans="1:28" ht="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2" t="s">
        <v>147</v>
      </c>
      <c r="H2" s="12" t="s">
        <v>148</v>
      </c>
      <c r="I2" s="7" t="s">
        <v>147</v>
      </c>
      <c r="J2" s="7" t="s">
        <v>148</v>
      </c>
      <c r="K2" s="12" t="s">
        <v>147</v>
      </c>
      <c r="L2" s="12" t="s">
        <v>148</v>
      </c>
      <c r="M2" s="7" t="s">
        <v>147</v>
      </c>
      <c r="N2" s="7" t="s">
        <v>148</v>
      </c>
      <c r="O2" s="12" t="s">
        <v>147</v>
      </c>
      <c r="P2" s="12" t="s">
        <v>148</v>
      </c>
      <c r="Q2" s="7" t="s">
        <v>147</v>
      </c>
      <c r="R2" s="7" t="s">
        <v>148</v>
      </c>
      <c r="S2" s="12" t="s">
        <v>147</v>
      </c>
      <c r="T2" s="12" t="s">
        <v>148</v>
      </c>
      <c r="U2" s="7" t="s">
        <v>147</v>
      </c>
      <c r="V2" s="7" t="s">
        <v>148</v>
      </c>
      <c r="X2" s="16" t="s">
        <v>147</v>
      </c>
      <c r="Y2" s="16"/>
      <c r="Z2" s="16" t="s">
        <v>152</v>
      </c>
      <c r="AA2" s="18" t="s">
        <v>149</v>
      </c>
    </row>
    <row r="3" spans="1:28" x14ac:dyDescent="0.2">
      <c r="A3" s="2">
        <v>51</v>
      </c>
      <c r="B3" s="3" t="s">
        <v>6</v>
      </c>
      <c r="C3" s="2" t="s">
        <v>7</v>
      </c>
      <c r="D3" s="2" t="s">
        <v>8</v>
      </c>
      <c r="E3" s="2"/>
      <c r="F3" s="2" t="s">
        <v>9</v>
      </c>
      <c r="G3" s="13">
        <v>71.680000000000007</v>
      </c>
      <c r="H3" s="14">
        <v>0</v>
      </c>
      <c r="I3" s="8">
        <v>39.28</v>
      </c>
      <c r="J3" s="11">
        <v>0</v>
      </c>
      <c r="K3" s="13">
        <v>32.01</v>
      </c>
      <c r="L3" s="14"/>
      <c r="M3" s="8">
        <v>38.090000000000003</v>
      </c>
      <c r="N3" s="11"/>
      <c r="O3" s="13">
        <v>38.47</v>
      </c>
      <c r="P3" s="14"/>
      <c r="Q3" s="8">
        <v>24.94</v>
      </c>
      <c r="R3" s="11"/>
      <c r="S3" s="13">
        <v>33.130000000000003</v>
      </c>
      <c r="T3" s="14"/>
      <c r="U3" s="8">
        <v>30.06</v>
      </c>
      <c r="V3" s="11"/>
      <c r="X3" s="17">
        <f t="shared" ref="X3:X8" si="0">G3+I3+K3+M3+O3+Q3+S3+U3</f>
        <v>307.66000000000003</v>
      </c>
      <c r="Y3" s="17">
        <f t="shared" ref="Y3:Y8" si="1">X3/4</f>
        <v>76.915000000000006</v>
      </c>
      <c r="Z3" s="16">
        <f t="shared" ref="Z3:Z8" si="2">H3+J3+L3+N3+P3+R3+T3+V3</f>
        <v>0</v>
      </c>
      <c r="AA3" s="19">
        <f t="shared" ref="AA3:AA8" si="3">Y3+Z3</f>
        <v>76.915000000000006</v>
      </c>
      <c r="AB3">
        <v>1</v>
      </c>
    </row>
    <row r="4" spans="1:28" x14ac:dyDescent="0.2">
      <c r="A4" s="2">
        <v>52</v>
      </c>
      <c r="B4" s="2" t="s">
        <v>41</v>
      </c>
      <c r="C4" s="2" t="s">
        <v>42</v>
      </c>
      <c r="D4" s="2" t="s">
        <v>43</v>
      </c>
      <c r="E4" s="2"/>
      <c r="F4" s="2" t="s">
        <v>9</v>
      </c>
      <c r="G4" s="13">
        <v>86.72</v>
      </c>
      <c r="H4" s="14">
        <v>0</v>
      </c>
      <c r="I4" s="8">
        <v>41.72</v>
      </c>
      <c r="J4" s="11">
        <v>0</v>
      </c>
      <c r="K4" s="13">
        <v>31.13</v>
      </c>
      <c r="L4" s="14"/>
      <c r="M4" s="8">
        <v>32.590000000000003</v>
      </c>
      <c r="N4" s="11"/>
      <c r="O4" s="13">
        <v>41.3</v>
      </c>
      <c r="P4" s="14"/>
      <c r="Q4" s="8">
        <v>30.09</v>
      </c>
      <c r="R4" s="11"/>
      <c r="S4" s="13">
        <v>40.31</v>
      </c>
      <c r="T4" s="14"/>
      <c r="U4" s="8">
        <v>33.97</v>
      </c>
      <c r="V4" s="11"/>
      <c r="X4" s="17">
        <f t="shared" si="0"/>
        <v>337.82999999999993</v>
      </c>
      <c r="Y4" s="17">
        <f t="shared" si="1"/>
        <v>84.457499999999982</v>
      </c>
      <c r="Z4" s="16">
        <f t="shared" si="2"/>
        <v>0</v>
      </c>
      <c r="AA4" s="19">
        <f t="shared" si="3"/>
        <v>84.457499999999982</v>
      </c>
      <c r="AB4">
        <v>2</v>
      </c>
    </row>
    <row r="5" spans="1:28" s="27" customFormat="1" x14ac:dyDescent="0.2">
      <c r="A5" s="28">
        <v>53</v>
      </c>
      <c r="B5" s="28" t="s">
        <v>37</v>
      </c>
      <c r="C5" s="28" t="s">
        <v>39</v>
      </c>
      <c r="D5" s="28" t="s">
        <v>40</v>
      </c>
      <c r="E5" s="28"/>
      <c r="F5" s="28" t="s">
        <v>9</v>
      </c>
      <c r="G5" s="25">
        <v>81.97</v>
      </c>
      <c r="H5" s="26">
        <v>300</v>
      </c>
      <c r="I5" s="25">
        <v>40.909999999999997</v>
      </c>
      <c r="J5" s="26"/>
      <c r="K5" s="25">
        <v>34.53</v>
      </c>
      <c r="L5" s="26"/>
      <c r="M5" s="25">
        <v>46.03</v>
      </c>
      <c r="N5" s="26"/>
      <c r="O5" s="25">
        <v>33.619999999999997</v>
      </c>
      <c r="P5" s="26"/>
      <c r="Q5" s="25">
        <v>22.46</v>
      </c>
      <c r="R5" s="26"/>
      <c r="S5" s="25">
        <v>32.31</v>
      </c>
      <c r="T5" s="26"/>
      <c r="U5" s="25">
        <v>37.46</v>
      </c>
      <c r="V5" s="26">
        <v>20</v>
      </c>
      <c r="X5" s="25">
        <f t="shared" si="0"/>
        <v>329.28999999999996</v>
      </c>
      <c r="Y5" s="25">
        <f t="shared" si="1"/>
        <v>82.322499999999991</v>
      </c>
      <c r="Z5" s="27">
        <f t="shared" si="2"/>
        <v>320</v>
      </c>
      <c r="AA5" s="25">
        <f t="shared" si="3"/>
        <v>402.32249999999999</v>
      </c>
    </row>
    <row r="6" spans="1:28" s="27" customFormat="1" x14ac:dyDescent="0.2">
      <c r="A6" s="28">
        <v>54</v>
      </c>
      <c r="B6" s="28" t="s">
        <v>32</v>
      </c>
      <c r="C6" s="28" t="s">
        <v>33</v>
      </c>
      <c r="D6" s="28" t="s">
        <v>34</v>
      </c>
      <c r="E6" s="28"/>
      <c r="F6" s="28" t="s">
        <v>9</v>
      </c>
      <c r="G6" s="25">
        <v>119.25</v>
      </c>
      <c r="H6" s="26">
        <v>300</v>
      </c>
      <c r="I6" s="25">
        <v>39.06</v>
      </c>
      <c r="J6" s="26"/>
      <c r="K6" s="25">
        <v>56.56</v>
      </c>
      <c r="L6" s="26">
        <v>20</v>
      </c>
      <c r="M6" s="25">
        <v>45.89</v>
      </c>
      <c r="N6" s="26"/>
      <c r="O6" s="25">
        <v>49.27</v>
      </c>
      <c r="P6" s="26"/>
      <c r="Q6" s="25">
        <v>43.88</v>
      </c>
      <c r="R6" s="26">
        <v>20</v>
      </c>
      <c r="S6" s="25">
        <v>48.61</v>
      </c>
      <c r="T6" s="26"/>
      <c r="U6" s="25">
        <v>45.19</v>
      </c>
      <c r="V6" s="26"/>
      <c r="X6" s="25">
        <f t="shared" si="0"/>
        <v>447.71</v>
      </c>
      <c r="Y6" s="25">
        <f t="shared" si="1"/>
        <v>111.92749999999999</v>
      </c>
      <c r="Z6" s="27">
        <f t="shared" si="2"/>
        <v>340</v>
      </c>
      <c r="AA6" s="25">
        <f t="shared" si="3"/>
        <v>451.92750000000001</v>
      </c>
    </row>
    <row r="7" spans="1:28" s="27" customFormat="1" x14ac:dyDescent="0.2">
      <c r="A7" s="24">
        <v>58</v>
      </c>
      <c r="B7" s="24" t="s">
        <v>29</v>
      </c>
      <c r="C7" s="30" t="s">
        <v>30</v>
      </c>
      <c r="D7" s="24" t="s">
        <v>31</v>
      </c>
      <c r="E7" s="24"/>
      <c r="F7" s="24" t="s">
        <v>19</v>
      </c>
      <c r="G7" s="25">
        <v>86.41</v>
      </c>
      <c r="H7" s="26"/>
      <c r="I7" s="25">
        <v>47.88</v>
      </c>
      <c r="J7" s="26"/>
      <c r="K7" s="25">
        <v>36.770000000000003</v>
      </c>
      <c r="L7" s="26"/>
      <c r="M7" s="25">
        <v>47.79</v>
      </c>
      <c r="N7" s="26"/>
      <c r="O7" s="25">
        <v>40.47</v>
      </c>
      <c r="P7" s="26"/>
      <c r="Q7" s="25">
        <v>37.909999999999997</v>
      </c>
      <c r="R7" s="26">
        <v>300</v>
      </c>
      <c r="S7" s="25">
        <v>57.68</v>
      </c>
      <c r="T7" s="26"/>
      <c r="U7" s="25">
        <v>39.94</v>
      </c>
      <c r="V7" s="26"/>
      <c r="X7" s="25">
        <f t="shared" si="0"/>
        <v>394.85</v>
      </c>
      <c r="Y7" s="25">
        <f t="shared" si="1"/>
        <v>98.712500000000006</v>
      </c>
      <c r="Z7" s="27">
        <f t="shared" si="2"/>
        <v>300</v>
      </c>
      <c r="AA7" s="25">
        <f t="shared" si="3"/>
        <v>398.71249999999998</v>
      </c>
    </row>
    <row r="8" spans="1:28" s="27" customFormat="1" x14ac:dyDescent="0.2">
      <c r="A8" s="24">
        <v>59</v>
      </c>
      <c r="B8" s="24" t="s">
        <v>137</v>
      </c>
      <c r="C8" s="24" t="s">
        <v>138</v>
      </c>
      <c r="D8" s="24" t="s">
        <v>43</v>
      </c>
      <c r="E8" s="24"/>
      <c r="F8" s="24" t="s">
        <v>9</v>
      </c>
      <c r="G8" s="25">
        <v>81.44</v>
      </c>
      <c r="H8" s="26"/>
      <c r="I8" s="25">
        <v>41.71</v>
      </c>
      <c r="J8" s="26"/>
      <c r="K8" s="25">
        <v>33.340000000000003</v>
      </c>
      <c r="L8" s="26"/>
      <c r="M8" s="25">
        <v>32.979999999999997</v>
      </c>
      <c r="N8" s="26"/>
      <c r="O8" s="25">
        <v>35.71</v>
      </c>
      <c r="P8" s="26"/>
      <c r="Q8" s="25">
        <v>26</v>
      </c>
      <c r="R8" s="26">
        <v>300</v>
      </c>
      <c r="S8" s="25">
        <v>39.869999999999997</v>
      </c>
      <c r="T8" s="26"/>
      <c r="U8" s="25">
        <v>36.119999999999997</v>
      </c>
      <c r="V8" s="26"/>
      <c r="X8" s="25">
        <f t="shared" si="0"/>
        <v>327.17</v>
      </c>
      <c r="Y8" s="25">
        <f t="shared" si="1"/>
        <v>81.792500000000004</v>
      </c>
      <c r="Z8" s="27">
        <f t="shared" si="2"/>
        <v>300</v>
      </c>
      <c r="AA8" s="25">
        <f t="shared" si="3"/>
        <v>381.79250000000002</v>
      </c>
    </row>
  </sheetData>
  <mergeCells count="8">
    <mergeCell ref="S1:T1"/>
    <mergeCell ref="U1:V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6 2 E + V 7 U 9 h m G j A A A A 9 g A A A B I A H A B D b 2 5 m a W c v U G F j a 2 F n Z S 5 4 b W w g o h g A K K A U A A A A A A A A A A A A A A A A A A A A A A A A A A A A h Y + x D o I w F E V / h X S n L X U x 5 F E H V z A m J s a 1 K R U a 4 W F o s f y b g 5 / k L 4 h R 1 M 3 x n n u G e + / X G 6 z G t o k u p n e 2 w 4 w k l J P I o O 5 K i 1 V G B n + M l 2 Q l Y a v 0 S V U m m m R 0 6 e j K j N T e n 1 P G Q g g 0 L G j X V 0 x w n r B D k e 9 0 b V p F P r L 9 L 8 c W n V e o D Z G w f 4 2 R g i a C U y E E 5 c B m C I X F r y C m v c / 2 B 8 J 6 a P z Q G 4 l N v M m B z R H Y + 4 N 8 A F B L A w Q U A A I A C A D r Y T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2 E + V y i K R 7 g O A A A A E Q A A A B M A H A B G b 3 J t d W x h c y 9 T Z W N 0 a W 9 u M S 5 t I K I Y A C i g F A A A A A A A A A A A A A A A A A A A A A A A A A A A A C t O T S 7 J z M 9 T C I b Q h t Y A U E s B A i 0 A F A A C A A g A 6 2 E + V 7 U 9 h m G j A A A A 9 g A A A B I A A A A A A A A A A A A A A A A A A A A A A E N v b m Z p Z y 9 Q Y W N r Y W d l L n h t b F B L A Q I t A B Q A A g A I A O t h P l c P y u m r p A A A A O k A A A A T A A A A A A A A A A A A A A A A A O 8 A A A B b Q 2 9 u d G V u d F 9 U e X B l c 1 0 u e G 1 s U E s B A i 0 A F A A C A A g A 6 2 E +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F k Y 6 g + 4 j d M t x B z K a J c 7 8 w A A A A A A g A A A A A A E G Y A A A A B A A A g A A A A E N R c N 6 p z w 8 k J 3 X S K + j s t 1 e w t 0 x + L t a 8 Q N D e H p e V h k / Q A A A A A D o A A A A A C A A A g A A A A o J V g k C x 9 k x z Y l 9 T g u x I 4 n L S F o 3 P X Q 3 w z P L P 4 Q H W C t A 9 Q A A A A x + E I j u R i n X g W p 6 f r S P 3 M X 1 k D 1 N I k 4 E 8 V D r A b R 7 o h P F s u I L P 8 C W 9 D m o 4 x c y C h U Q z M K 6 Y O l I T 7 c x X Z J r l 1 9 j x A C T K L 2 d e C 0 n + V r q F h 7 R 3 h Z t x A A A A A N F l J R c I 8 b X k l I R n G z N v 4 Z G E P 3 s b B w G 9 Z x 9 U G / p a g e X f u k J d z 5 O W 2 r G k j d s q S r C W P k q N e v 6 + C s j J 7 f r o X j 6 j r b w = = < / D a t a M a s h u p > 
</file>

<file path=customXml/itemProps1.xml><?xml version="1.0" encoding="utf-8"?>
<ds:datastoreItem xmlns:ds="http://schemas.openxmlformats.org/officeDocument/2006/customXml" ds:itemID="{DA977FFF-41A1-49ED-8B02-47875B3EA3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Startlijst</vt:lpstr>
      <vt:lpstr>4PO</vt:lpstr>
      <vt:lpstr>4PA</vt:lpstr>
      <vt:lpstr>1PO</vt:lpstr>
      <vt:lpstr>2PO</vt:lpstr>
      <vt:lpstr>2PA</vt:lpstr>
      <vt:lpstr>1PA</vt:lpstr>
      <vt:lpstr>1POJ</vt:lpstr>
      <vt:lpstr>OZ</vt:lpstr>
      <vt:lpstr>OZJ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de Vries</dc:creator>
  <cp:lastModifiedBy>Meike</cp:lastModifiedBy>
  <cp:lastPrinted>2023-09-26T06:56:27Z</cp:lastPrinted>
  <dcterms:created xsi:type="dcterms:W3CDTF">2023-09-22T12:30:11Z</dcterms:created>
  <dcterms:modified xsi:type="dcterms:W3CDTF">2023-10-04T06:54:28Z</dcterms:modified>
</cp:coreProperties>
</file>