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22-2023\"/>
    </mc:Choice>
  </mc:AlternateContent>
  <xr:revisionPtr revIDLastSave="0" documentId="8_{BD124AE6-5651-42DF-8E8D-FD8111CEDB8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5" l="1"/>
  <c r="G85" i="5"/>
  <c r="G84" i="5"/>
  <c r="H54" i="5" l="1"/>
  <c r="H55" i="5"/>
  <c r="H52" i="5"/>
  <c r="H79" i="5" l="1"/>
  <c r="H78" i="5"/>
  <c r="H71" i="5"/>
  <c r="H70" i="5"/>
  <c r="H72" i="5"/>
  <c r="H73" i="5"/>
  <c r="H68" i="5"/>
  <c r="H69" i="5"/>
  <c r="H66" i="5"/>
  <c r="H67" i="5"/>
  <c r="H65" i="5"/>
  <c r="H64" i="5"/>
  <c r="H59" i="5"/>
  <c r="H58" i="5"/>
  <c r="H57" i="5"/>
  <c r="H56" i="5"/>
  <c r="H51" i="5"/>
  <c r="H53" i="5"/>
  <c r="H49" i="5"/>
  <c r="H50" i="5"/>
  <c r="H47" i="5"/>
  <c r="H48" i="5"/>
  <c r="H46" i="5"/>
  <c r="H45" i="5"/>
  <c r="H43" i="5"/>
  <c r="H44" i="5"/>
  <c r="H42" i="5"/>
  <c r="H37" i="5"/>
  <c r="H36" i="5"/>
  <c r="H35" i="5"/>
  <c r="H34" i="5"/>
  <c r="H29" i="5"/>
  <c r="H26" i="5"/>
  <c r="H28" i="5"/>
  <c r="H27" i="5"/>
  <c r="H23" i="5"/>
  <c r="H25" i="5"/>
  <c r="H24" i="5"/>
  <c r="H21" i="5"/>
  <c r="H20" i="5"/>
  <c r="H22" i="5"/>
  <c r="H16" i="5"/>
  <c r="H18" i="5"/>
  <c r="H17" i="5"/>
  <c r="H15" i="5"/>
  <c r="H19" i="5"/>
  <c r="H14" i="5"/>
  <c r="H9" i="5"/>
  <c r="H8" i="5"/>
  <c r="H7" i="5"/>
  <c r="H6" i="5"/>
</calcChain>
</file>

<file path=xl/sharedStrings.xml><?xml version="1.0" encoding="utf-8"?>
<sst xmlns="http://schemas.openxmlformats.org/spreadsheetml/2006/main" count="192" uniqueCount="125">
  <si>
    <t>Woonplaats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</si>
  <si>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</si>
  <si>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</si>
  <si>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</si>
  <si>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</si>
  <si>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</si>
  <si>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</si>
  <si>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</si>
  <si>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</si>
  <si>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Kenny Kanora</t>
  </si>
  <si>
    <t>Jan van Tien</t>
  </si>
  <si>
    <t>Bert Berben</t>
  </si>
  <si>
    <t>Nuenen</t>
  </si>
  <si>
    <t>Mierlo</t>
  </si>
  <si>
    <t>Jordy van der Wijst</t>
  </si>
  <si>
    <t>Griendtsveen</t>
  </si>
  <si>
    <t>Kees Vorstenbosch</t>
  </si>
  <si>
    <t>Veldhoven</t>
  </si>
  <si>
    <t>Nispen</t>
  </si>
  <si>
    <t>Heesch</t>
  </si>
  <si>
    <t>Dennis Rijntjes</t>
  </si>
  <si>
    <t>Aarle Rixtel</t>
  </si>
  <si>
    <t>Piet van de Brand</t>
  </si>
  <si>
    <t>Heythuijsen</t>
  </si>
  <si>
    <t>Hans Hoens</t>
  </si>
  <si>
    <t>Borkel &amp; Schaft</t>
  </si>
  <si>
    <t>Eersel</t>
  </si>
  <si>
    <t>55.</t>
  </si>
  <si>
    <t>Panningen</t>
  </si>
  <si>
    <t>Jack Lamers</t>
  </si>
  <si>
    <t>Dries Vissers</t>
  </si>
  <si>
    <t>Karel Geentjens</t>
  </si>
  <si>
    <t>Arendonk ( B. )</t>
  </si>
  <si>
    <t>Hamont</t>
  </si>
  <si>
    <t>Vlimmeren ( B. )</t>
  </si>
  <si>
    <t>88.</t>
  </si>
  <si>
    <t>Hans Verhoeven</t>
  </si>
  <si>
    <t>99.</t>
  </si>
  <si>
    <t>Valkensward</t>
  </si>
  <si>
    <t>Meijel</t>
  </si>
  <si>
    <t>Niels Vermeulen</t>
  </si>
  <si>
    <t>Leo van de Burgt</t>
  </si>
  <si>
    <t>Theo Raaijmakers</t>
  </si>
  <si>
    <t>333.</t>
  </si>
  <si>
    <t>Berlicum</t>
  </si>
  <si>
    <t>Anneke Cremers</t>
  </si>
  <si>
    <t>Windraak</t>
  </si>
  <si>
    <t>Tielen ( B. )</t>
  </si>
  <si>
    <t>Ilse Kuenen</t>
  </si>
  <si>
    <t>Wagenberg</t>
  </si>
  <si>
    <t>Brent Janssen</t>
  </si>
  <si>
    <t>Swolgen</t>
  </si>
  <si>
    <t>Jan van Riel</t>
  </si>
  <si>
    <t>Terheijden</t>
  </si>
  <si>
    <t>Annemarie Kuenen</t>
  </si>
  <si>
    <t>Jur Baijens</t>
  </si>
  <si>
    <t>Duizel</t>
  </si>
  <si>
    <t>Gilze</t>
  </si>
  <si>
    <t>Dirk Bastiaansen</t>
  </si>
  <si>
    <t>17.</t>
  </si>
  <si>
    <t>Chayton Huskens</t>
  </si>
  <si>
    <t>Baexem</t>
  </si>
  <si>
    <t>44.</t>
  </si>
  <si>
    <t>Oosterhout</t>
  </si>
  <si>
    <t>Amy Michielsen</t>
  </si>
  <si>
    <t>Bernie Damen</t>
  </si>
  <si>
    <t>Eric Eijpelaars</t>
  </si>
  <si>
    <t>Prinsenbeek</t>
  </si>
  <si>
    <t>Piet Peepers</t>
  </si>
  <si>
    <t>Keldonk</t>
  </si>
  <si>
    <t>Eric Steijvers</t>
  </si>
  <si>
    <t>Katrien Lanen</t>
  </si>
  <si>
    <t>Geel</t>
  </si>
  <si>
    <t>Tessa in 't Groen</t>
  </si>
  <si>
    <t>Dongen</t>
  </si>
  <si>
    <t xml:space="preserve">Stephano Mulder </t>
  </si>
  <si>
    <t>Erik Verloo</t>
  </si>
  <si>
    <t xml:space="preserve">Britt Luycks </t>
  </si>
  <si>
    <t xml:space="preserve">Poppel ( B. ) </t>
  </si>
  <si>
    <t>Lommel ( B. )</t>
  </si>
  <si>
    <t>Harrie Verstappen</t>
  </si>
  <si>
    <t>94.</t>
  </si>
  <si>
    <t>Jan Heijnen</t>
  </si>
  <si>
    <t>Carlo Vermeulen</t>
  </si>
  <si>
    <t>Theo Timmermans</t>
  </si>
  <si>
    <t>Breda</t>
  </si>
  <si>
    <t>Bernd Wouters</t>
  </si>
  <si>
    <t>Berendrecht ( B. )</t>
  </si>
  <si>
    <t>Jonas Corten</t>
  </si>
  <si>
    <t>Bekkevoort ( B. )</t>
  </si>
  <si>
    <t>Johan van Hooydonk</t>
  </si>
  <si>
    <t>Bavel</t>
  </si>
  <si>
    <t>Nick Weytjens</t>
  </si>
  <si>
    <t>Zutendaal</t>
  </si>
  <si>
    <t>Marcel Coolen</t>
  </si>
  <si>
    <t>Kampioen</t>
  </si>
  <si>
    <t>Jeugd onder de 12</t>
  </si>
  <si>
    <t>111.</t>
  </si>
  <si>
    <t>Joeri van Hulle</t>
  </si>
  <si>
    <t>155.</t>
  </si>
  <si>
    <t>Michiel van Hulle</t>
  </si>
  <si>
    <t>Denise Bakker</t>
  </si>
  <si>
    <t xml:space="preserve">Mark v.d. Wildenberg </t>
  </si>
  <si>
    <t>Patrick Engelen</t>
  </si>
  <si>
    <t>Harrie van Hoof</t>
  </si>
  <si>
    <t>Lierop</t>
  </si>
  <si>
    <t>Gastel</t>
  </si>
  <si>
    <t>Lonneke v. den Eijnden</t>
  </si>
  <si>
    <t>Zwevezele ( B. )</t>
  </si>
  <si>
    <t>Kaatsheuvel</t>
  </si>
  <si>
    <t>64.</t>
  </si>
  <si>
    <t>Jeffry Scholten</t>
  </si>
  <si>
    <t>Tussenstand 2 wedstrijden</t>
  </si>
  <si>
    <t>KLASSERING  FINALE.</t>
  </si>
  <si>
    <t>3.</t>
  </si>
  <si>
    <t>5.</t>
  </si>
  <si>
    <t>Klassering 11 &amp; 12 februari</t>
  </si>
  <si>
    <t>Eindstand competitie</t>
  </si>
  <si>
    <t>Tijd 1e manche</t>
  </si>
  <si>
    <t xml:space="preserve">Eindstand   EGM -- IMC    2022  /  2023.    </t>
  </si>
  <si>
    <t>Fleurtje Vorstenbosch</t>
  </si>
  <si>
    <t>Celine Bakker</t>
  </si>
  <si>
    <t>10.</t>
  </si>
  <si>
    <t>Kaya Martinus</t>
  </si>
  <si>
    <t>Nijmegen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</si>
</sst>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b/>
      <sz val="12"/>
      <color rgb="FF002060"/>
      <name val="Calibri"/>
      <family val="2"/>
    </font>
    <font>
      <b/>
      <sz val="12"/>
      <color theme="9" tint="-0.499984740745262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9"/>
      <color rgb="FFFF6600"/>
      <name val="Calibri"/>
      <family val="2"/>
    </font>
    <font>
      <b/>
      <sz val="12"/>
      <color rgb="FFFF6600"/>
      <name val="Calibri"/>
      <family val="2"/>
    </font>
    <font>
      <b/>
      <sz val="26"/>
      <color rgb="FFFF6600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b/>
      <sz val="12"/>
      <color rgb="FFFF0000"/>
      <name val="Verdana"/>
      <family val="2"/>
    </font>
    <font>
      <b/>
      <sz val="12"/>
      <color rgb="FFC00000"/>
      <name val="Verdana"/>
      <family val="2"/>
    </font>
    <font>
      <b/>
      <i/>
      <sz val="32"/>
      <color rgb="FF002060"/>
      <name val="Calibri"/>
      <family val="2"/>
    </font>
    <font>
      <b/>
      <sz val="9"/>
      <color theme="8" tint="-0.499984740745262"/>
      <name val="Verdana"/>
      <family val="2"/>
    </font>
    <font>
      <b/>
      <sz val="10"/>
      <color rgb="FF002060"/>
      <name val="Arial"/>
      <family val="2"/>
    </font>
    <font>
      <b/>
      <sz val="11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0" fillId="4" borderId="2" xfId="0" applyFont="1" applyFill="1" applyBorder="1"/>
    <xf numFmtId="0" fontId="9" fillId="2" borderId="4" xfId="0" applyFont="1" applyFill="1" applyBorder="1" applyAlignment="1">
      <alignment horizontal="left"/>
    </xf>
    <xf numFmtId="0" fontId="10" fillId="4" borderId="11" xfId="0" applyFont="1" applyFill="1" applyBorder="1"/>
    <xf numFmtId="0" fontId="14" fillId="4" borderId="2" xfId="0" applyFont="1" applyFill="1" applyBorder="1"/>
    <xf numFmtId="0" fontId="14" fillId="4" borderId="2" xfId="0" applyFont="1" applyFill="1" applyBorder="1" applyAlignment="1">
      <alignment horizontal="left"/>
    </xf>
    <xf numFmtId="0" fontId="10" fillId="4" borderId="18" xfId="0" applyFont="1" applyFill="1" applyBorder="1"/>
    <xf numFmtId="0" fontId="10" fillId="4" borderId="14" xfId="0" applyFont="1" applyFill="1" applyBorder="1"/>
    <xf numFmtId="0" fontId="10" fillId="0" borderId="14" xfId="0" applyFont="1" applyBorder="1"/>
    <xf numFmtId="0" fontId="15" fillId="5" borderId="13" xfId="0" applyFont="1" applyFill="1" applyBorder="1" applyAlignment="1">
      <alignment horizontal="right" vertical="center"/>
    </xf>
    <xf numFmtId="0" fontId="15" fillId="5" borderId="14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0" fillId="0" borderId="18" xfId="0" applyFont="1" applyBorder="1"/>
    <xf numFmtId="0" fontId="10" fillId="4" borderId="8" xfId="0" applyFont="1" applyFill="1" applyBorder="1"/>
    <xf numFmtId="0" fontId="10" fillId="0" borderId="8" xfId="0" applyFont="1" applyBorder="1"/>
    <xf numFmtId="0" fontId="17" fillId="0" borderId="0" xfId="0" applyFont="1"/>
    <xf numFmtId="0" fontId="18" fillId="0" borderId="5" xfId="0" applyFont="1" applyBorder="1" applyAlignment="1">
      <alignment horizontal="center"/>
    </xf>
    <xf numFmtId="0" fontId="18" fillId="0" borderId="6" xfId="0" applyFont="1" applyBorder="1"/>
    <xf numFmtId="0" fontId="18" fillId="0" borderId="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8" fillId="0" borderId="9" xfId="0" applyFont="1" applyBorder="1"/>
    <xf numFmtId="0" fontId="22" fillId="2" borderId="10" xfId="0" applyFont="1" applyFill="1" applyBorder="1" applyAlignment="1">
      <alignment horizontal="left"/>
    </xf>
    <xf numFmtId="0" fontId="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6" fillId="0" borderId="0" xfId="0" applyFont="1"/>
    <xf numFmtId="0" fontId="27" fillId="0" borderId="6" xfId="0" applyFont="1" applyBorder="1"/>
    <xf numFmtId="0" fontId="26" fillId="0" borderId="4" xfId="0" applyFont="1" applyBorder="1" applyAlignment="1">
      <alignment horizontal="center" vertical="justify" textRotation="73" wrapText="1"/>
    </xf>
    <xf numFmtId="0" fontId="29" fillId="4" borderId="13" xfId="0" applyFont="1" applyFill="1" applyBorder="1" applyAlignment="1">
      <alignment horizontal="right" vertical="center"/>
    </xf>
    <xf numFmtId="0" fontId="29" fillId="4" borderId="14" xfId="0" applyFont="1" applyFill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4" borderId="13" xfId="0" applyFont="1" applyFill="1" applyBorder="1" applyAlignment="1">
      <alignment horizontal="right" vertical="top"/>
    </xf>
    <xf numFmtId="0" fontId="29" fillId="0" borderId="14" xfId="0" applyFont="1" applyBorder="1" applyAlignment="1">
      <alignment horizontal="left" vertical="top"/>
    </xf>
    <xf numFmtId="0" fontId="30" fillId="5" borderId="13" xfId="0" applyFont="1" applyFill="1" applyBorder="1" applyAlignment="1">
      <alignment horizontal="right" vertical="center"/>
    </xf>
    <xf numFmtId="0" fontId="30" fillId="5" borderId="14" xfId="0" applyFont="1" applyFill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4" borderId="13" xfId="0" applyFont="1" applyFill="1" applyBorder="1" applyAlignment="1">
      <alignment horizontal="right"/>
    </xf>
    <xf numFmtId="0" fontId="29" fillId="4" borderId="14" xfId="0" applyFont="1" applyFill="1" applyBorder="1"/>
    <xf numFmtId="2" fontId="26" fillId="0" borderId="0" xfId="0" applyNumberFormat="1" applyFont="1" applyAlignment="1">
      <alignment horizontal="center" vertical="center"/>
    </xf>
    <xf numFmtId="0" fontId="31" fillId="0" borderId="0" xfId="0" applyFont="1"/>
    <xf numFmtId="0" fontId="32" fillId="0" borderId="7" xfId="0" applyFont="1" applyBorder="1"/>
    <xf numFmtId="0" fontId="33" fillId="4" borderId="21" xfId="0" applyFont="1" applyFill="1" applyBorder="1" applyAlignment="1">
      <alignment horizontal="center" vertical="center"/>
    </xf>
    <xf numFmtId="2" fontId="28" fillId="4" borderId="29" xfId="0" applyNumberFormat="1" applyFont="1" applyFill="1" applyBorder="1" applyAlignment="1">
      <alignment horizontal="center" vertical="center"/>
    </xf>
    <xf numFmtId="0" fontId="34" fillId="0" borderId="22" xfId="0" applyFont="1" applyBorder="1" applyAlignment="1">
      <alignment horizontal="right" vertical="center"/>
    </xf>
    <xf numFmtId="0" fontId="34" fillId="0" borderId="18" xfId="0" applyFont="1" applyBorder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0" fontId="34" fillId="0" borderId="8" xfId="0" applyFont="1" applyBorder="1" applyAlignment="1">
      <alignment horizontal="left" vertical="center"/>
    </xf>
    <xf numFmtId="0" fontId="34" fillId="4" borderId="12" xfId="0" applyFont="1" applyFill="1" applyBorder="1" applyAlignment="1">
      <alignment horizontal="right" vertical="center"/>
    </xf>
    <xf numFmtId="0" fontId="34" fillId="0" borderId="2" xfId="0" applyFont="1" applyBorder="1" applyAlignment="1">
      <alignment vertical="center"/>
    </xf>
    <xf numFmtId="0" fontId="34" fillId="0" borderId="2" xfId="0" applyFont="1" applyBorder="1" applyAlignment="1">
      <alignment horizontal="left" vertical="top"/>
    </xf>
    <xf numFmtId="0" fontId="34" fillId="4" borderId="2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left" vertical="center"/>
    </xf>
    <xf numFmtId="0" fontId="34" fillId="4" borderId="12" xfId="0" applyFont="1" applyFill="1" applyBorder="1" applyAlignment="1">
      <alignment vertical="center"/>
    </xf>
    <xf numFmtId="0" fontId="34" fillId="4" borderId="2" xfId="0" applyFont="1" applyFill="1" applyBorder="1" applyAlignment="1">
      <alignment vertical="center"/>
    </xf>
    <xf numFmtId="0" fontId="34" fillId="0" borderId="2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34" fillId="4" borderId="22" xfId="0" applyFont="1" applyFill="1" applyBorder="1" applyAlignment="1">
      <alignment horizontal="right" vertical="center"/>
    </xf>
    <xf numFmtId="0" fontId="34" fillId="4" borderId="11" xfId="0" applyFont="1" applyFill="1" applyBorder="1" applyAlignment="1">
      <alignment horizontal="left" vertical="center"/>
    </xf>
    <xf numFmtId="0" fontId="34" fillId="0" borderId="11" xfId="0" applyFont="1" applyBorder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0" borderId="11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8" xfId="0" applyFont="1" applyBorder="1" applyAlignment="1">
      <alignment vertical="center"/>
    </xf>
    <xf numFmtId="0" fontId="34" fillId="4" borderId="11" xfId="0" applyFont="1" applyFill="1" applyBorder="1" applyAlignment="1">
      <alignment vertical="center"/>
    </xf>
    <xf numFmtId="0" fontId="34" fillId="4" borderId="23" xfId="0" applyFont="1" applyFill="1" applyBorder="1" applyAlignment="1">
      <alignment horizontal="right" vertical="center"/>
    </xf>
    <xf numFmtId="0" fontId="34" fillId="4" borderId="27" xfId="0" applyFont="1" applyFill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35" fillId="0" borderId="2" xfId="0" applyFont="1" applyBorder="1" applyAlignment="1">
      <alignment horizontal="left" vertical="center"/>
    </xf>
    <xf numFmtId="0" fontId="34" fillId="4" borderId="28" xfId="0" applyFont="1" applyFill="1" applyBorder="1" applyAlignment="1">
      <alignment horizontal="right" vertical="center"/>
    </xf>
    <xf numFmtId="0" fontId="34" fillId="4" borderId="18" xfId="0" applyFont="1" applyFill="1" applyBorder="1" applyAlignment="1">
      <alignment horizontal="left" vertical="center"/>
    </xf>
    <xf numFmtId="0" fontId="34" fillId="0" borderId="18" xfId="0" applyFont="1" applyBorder="1" applyAlignment="1">
      <alignment horizontal="left" vertical="top"/>
    </xf>
    <xf numFmtId="0" fontId="34" fillId="4" borderId="26" xfId="0" applyFont="1" applyFill="1" applyBorder="1" applyAlignment="1">
      <alignment horizontal="right" vertical="center"/>
    </xf>
    <xf numFmtId="0" fontId="34" fillId="0" borderId="4" xfId="0" applyFont="1" applyBorder="1" applyAlignment="1">
      <alignment horizontal="left" vertical="center"/>
    </xf>
    <xf numFmtId="0" fontId="34" fillId="4" borderId="18" xfId="0" applyFont="1" applyFill="1" applyBorder="1" applyAlignment="1">
      <alignment vertical="center"/>
    </xf>
    <xf numFmtId="0" fontId="34" fillId="0" borderId="2" xfId="0" applyFont="1" applyBorder="1"/>
    <xf numFmtId="0" fontId="34" fillId="0" borderId="8" xfId="0" applyFont="1" applyBorder="1"/>
    <xf numFmtId="0" fontId="34" fillId="0" borderId="18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top"/>
    </xf>
    <xf numFmtId="0" fontId="34" fillId="4" borderId="13" xfId="0" applyFont="1" applyFill="1" applyBorder="1" applyAlignment="1">
      <alignment horizontal="right" vertical="center"/>
    </xf>
    <xf numFmtId="0" fontId="34" fillId="4" borderId="14" xfId="0" applyFont="1" applyFill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justify" textRotation="73"/>
    </xf>
    <xf numFmtId="0" fontId="19" fillId="0" borderId="32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26" fillId="0" borderId="33" xfId="0" applyFont="1" applyBorder="1" applyAlignment="1">
      <alignment horizontal="center" vertical="justify" textRotation="73" wrapText="1"/>
    </xf>
    <xf numFmtId="0" fontId="11" fillId="2" borderId="35" xfId="0" applyFont="1" applyFill="1" applyBorder="1" applyAlignment="1">
      <alignment horizontal="left"/>
    </xf>
    <xf numFmtId="0" fontId="21" fillId="0" borderId="32" xfId="0" applyFont="1" applyBorder="1" applyAlignment="1">
      <alignment horizontal="left"/>
    </xf>
    <xf numFmtId="0" fontId="10" fillId="2" borderId="33" xfId="0" applyFont="1" applyFill="1" applyBorder="1" applyAlignment="1">
      <alignment horizontal="left"/>
    </xf>
    <xf numFmtId="2" fontId="26" fillId="0" borderId="2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justify" textRotation="73"/>
    </xf>
    <xf numFmtId="0" fontId="4" fillId="0" borderId="32" xfId="0" applyFont="1" applyBorder="1" applyAlignment="1">
      <alignment horizontal="left"/>
    </xf>
    <xf numFmtId="0" fontId="21" fillId="0" borderId="34" xfId="0" applyFont="1" applyBorder="1" applyAlignment="1">
      <alignment horizontal="center" vertical="justify" textRotation="73"/>
    </xf>
    <xf numFmtId="0" fontId="34" fillId="0" borderId="12" xfId="0" applyFont="1" applyBorder="1" applyAlignment="1">
      <alignment vertical="center"/>
    </xf>
    <xf numFmtId="0" fontId="34" fillId="4" borderId="17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34" fillId="0" borderId="11" xfId="0" applyFont="1" applyBorder="1"/>
    <xf numFmtId="0" fontId="36" fillId="4" borderId="18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0" fontId="37" fillId="4" borderId="3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6" fillId="4" borderId="25" xfId="0" applyFont="1" applyFill="1" applyBorder="1" applyAlignment="1">
      <alignment horizontal="center" vertical="center"/>
    </xf>
    <xf numFmtId="0" fontId="36" fillId="4" borderId="38" xfId="0" applyFont="1" applyFill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left" vertical="justify" textRotation="73" wrapText="1"/>
    </xf>
    <xf numFmtId="0" fontId="26" fillId="0" borderId="3" xfId="0" applyFont="1" applyBorder="1" applyAlignment="1">
      <alignment horizontal="left" vertical="justify" textRotation="73" wrapText="1"/>
    </xf>
    <xf numFmtId="0" fontId="38" fillId="0" borderId="0" xfId="0" applyFont="1"/>
    <xf numFmtId="0" fontId="34" fillId="0" borderId="12" xfId="0" applyFont="1" applyBorder="1" applyAlignment="1">
      <alignment horizontal="right" vertical="center"/>
    </xf>
    <xf numFmtId="0" fontId="34" fillId="4" borderId="23" xfId="0" applyFont="1" applyFill="1" applyBorder="1" applyAlignment="1">
      <alignment vertical="center"/>
    </xf>
    <xf numFmtId="0" fontId="15" fillId="0" borderId="25" xfId="0" applyFont="1" applyBorder="1" applyAlignment="1">
      <alignment horizontal="left"/>
    </xf>
    <xf numFmtId="2" fontId="39" fillId="3" borderId="18" xfId="0" applyNumberFormat="1" applyFont="1" applyFill="1" applyBorder="1" applyAlignment="1">
      <alignment horizontal="center" vertical="center"/>
    </xf>
    <xf numFmtId="2" fontId="28" fillId="3" borderId="18" xfId="0" applyNumberFormat="1" applyFont="1" applyFill="1" applyBorder="1" applyAlignment="1">
      <alignment horizontal="center" vertical="center"/>
    </xf>
    <xf numFmtId="2" fontId="39" fillId="4" borderId="2" xfId="0" applyNumberFormat="1" applyFont="1" applyFill="1" applyBorder="1" applyAlignment="1">
      <alignment horizontal="center" vertical="center"/>
    </xf>
    <xf numFmtId="2" fontId="28" fillId="4" borderId="2" xfId="0" applyNumberFormat="1" applyFont="1" applyFill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/>
    </xf>
    <xf numFmtId="2" fontId="28" fillId="4" borderId="14" xfId="0" applyNumberFormat="1" applyFont="1" applyFill="1" applyBorder="1" applyAlignment="1">
      <alignment horizontal="center" vertical="center"/>
    </xf>
    <xf numFmtId="2" fontId="39" fillId="4" borderId="14" xfId="0" applyNumberFormat="1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right" vertical="top"/>
    </xf>
    <xf numFmtId="0" fontId="34" fillId="4" borderId="18" xfId="0" applyFont="1" applyFill="1" applyBorder="1" applyAlignment="1">
      <alignment horizontal="left" vertical="top"/>
    </xf>
    <xf numFmtId="0" fontId="40" fillId="0" borderId="12" xfId="0" applyFont="1" applyBorder="1" applyAlignment="1">
      <alignment vertical="center"/>
    </xf>
    <xf numFmtId="0" fontId="41" fillId="0" borderId="13" xfId="0" applyFont="1" applyBorder="1" applyAlignment="1">
      <alignment horizontal="right"/>
    </xf>
    <xf numFmtId="0" fontId="41" fillId="0" borderId="14" xfId="0" applyFont="1" applyBorder="1"/>
  </cellXfs>
  <cellStyles count="3">
    <cellStyle name="Standaard" xfId="0" builtinId="0"/>
    <cellStyle name="Standaard 2" xfId="1" xr:uid="{00000000-0005-0000-0000-000001000000}"/>
    <cellStyle name="Standaard 3" xfId="2" xr:uid="{13266EAE-CEEF-47C5-96E3-6198E7FD29A9}"/>
  </cellStyles>
  <dxfs count="0"/>
  <tableStyles count="0" defaultTableStyle="TableStyleMedium9" defaultPivotStyle="PivotStyleLight16"/>
  <colors>
    <mruColors>
      <color rgb="FFFF6600"/>
      <color rgb="FF8000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Q116"/>
  <sheetViews>
    <sheetView tabSelected="1" zoomScale="80" zoomScaleNormal="80" workbookViewId="0">
      <pane xSplit="2" topLeftCell="C1" activePane="topRight" state="frozen"/>
      <selection activeCell="A42" sqref="A42"/>
      <selection pane="topRight" activeCell="N70" sqref="N70"/>
    </sheetView>
  </sheetViews>
  <sheetFormatPr defaultColWidth="9.140625" defaultRowHeight="15.75" x14ac:dyDescent="0.25"/>
  <cols>
    <col min="1" max="1" width="9.42578125" style="10" customWidth="1"/>
    <col min="2" max="2" width="32.7109375" style="8" customWidth="1"/>
    <col min="3" max="3" width="24.28515625" style="8" customWidth="1"/>
    <col min="4" max="4" width="15.7109375" style="4" hidden="1" customWidth="1"/>
    <col min="5" max="6" width="10.28515625" style="43" customWidth="1"/>
    <col min="7" max="7" width="11.140625" style="43" customWidth="1"/>
    <col min="8" max="8" width="10.28515625" style="43" customWidth="1"/>
    <col min="9" max="9" width="10.42578125" style="57" customWidth="1"/>
    <col min="10" max="10" width="5.5703125" style="4" customWidth="1"/>
    <col min="11" max="16384" width="9.140625" style="4"/>
  </cols>
  <sheetData>
    <row r="2" spans="1:69" s="38" customFormat="1" ht="42" x14ac:dyDescent="0.65">
      <c r="B2" s="132" t="s">
        <v>119</v>
      </c>
      <c r="E2" s="43"/>
      <c r="F2" s="43"/>
      <c r="G2" s="43"/>
      <c r="H2" s="43"/>
      <c r="I2" s="57"/>
    </row>
    <row r="3" spans="1:69" s="42" customFormat="1" ht="34.5" thickBot="1" x14ac:dyDescent="0.55000000000000004">
      <c r="A3" s="39"/>
      <c r="B3" s="40"/>
      <c r="C3" s="41"/>
      <c r="E3" s="43"/>
      <c r="F3" s="43"/>
      <c r="G3" s="43"/>
      <c r="H3" s="43"/>
      <c r="I3" s="57"/>
    </row>
    <row r="4" spans="1:69" s="7" customFormat="1" ht="24.75" customHeight="1" thickBot="1" x14ac:dyDescent="0.4">
      <c r="A4" s="31"/>
      <c r="B4" s="32" t="s">
        <v>1</v>
      </c>
      <c r="C4" s="32"/>
      <c r="D4" s="33"/>
      <c r="E4" s="44"/>
      <c r="F4" s="44"/>
      <c r="G4" s="44"/>
      <c r="H4" s="44"/>
      <c r="I4" s="58"/>
    </row>
    <row r="5" spans="1:69" s="6" customFormat="1" ht="102.75" customHeight="1" thickBot="1" x14ac:dyDescent="0.35">
      <c r="A5" s="108"/>
      <c r="B5" s="100" t="s">
        <v>5</v>
      </c>
      <c r="C5" s="102"/>
      <c r="D5" s="102" t="s">
        <v>0</v>
      </c>
      <c r="E5" s="45" t="s">
        <v>112</v>
      </c>
      <c r="F5" s="130" t="s">
        <v>116</v>
      </c>
      <c r="G5" s="131" t="s">
        <v>118</v>
      </c>
      <c r="H5" s="131" t="s">
        <v>117</v>
      </c>
      <c r="I5" s="110" t="s">
        <v>113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</row>
    <row r="6" spans="1:69" ht="20.100000000000001" customHeight="1" thickTop="1" x14ac:dyDescent="0.25">
      <c r="A6" s="61">
        <v>4430</v>
      </c>
      <c r="B6" s="62" t="s">
        <v>58</v>
      </c>
      <c r="C6" s="62" t="s">
        <v>57</v>
      </c>
      <c r="D6" s="21"/>
      <c r="E6" s="115">
        <v>2</v>
      </c>
      <c r="F6" s="127">
        <v>1</v>
      </c>
      <c r="G6" s="127">
        <v>129.69999999999999</v>
      </c>
      <c r="H6" s="115">
        <f t="shared" ref="H6:H9" si="0">SUM(E6+F6)</f>
        <v>3</v>
      </c>
      <c r="I6" s="117">
        <v>1</v>
      </c>
      <c r="J6" s="30" t="s">
        <v>95</v>
      </c>
    </row>
    <row r="7" spans="1:69" ht="20.100000000000001" customHeight="1" x14ac:dyDescent="0.2">
      <c r="A7" s="70">
        <v>3662</v>
      </c>
      <c r="B7" s="71" t="s">
        <v>50</v>
      </c>
      <c r="C7" s="79" t="s">
        <v>51</v>
      </c>
      <c r="D7" s="20"/>
      <c r="E7" s="116">
        <v>3</v>
      </c>
      <c r="F7" s="126">
        <v>4</v>
      </c>
      <c r="G7" s="126">
        <v>143.1</v>
      </c>
      <c r="H7" s="116">
        <f t="shared" si="0"/>
        <v>7</v>
      </c>
      <c r="I7" s="118">
        <v>2</v>
      </c>
    </row>
    <row r="8" spans="1:69" ht="20.100000000000001" customHeight="1" x14ac:dyDescent="0.2">
      <c r="A8" s="65">
        <v>3951</v>
      </c>
      <c r="B8" s="68" t="s">
        <v>14</v>
      </c>
      <c r="C8" s="72" t="s">
        <v>12</v>
      </c>
      <c r="D8" s="19"/>
      <c r="E8" s="116">
        <v>7</v>
      </c>
      <c r="F8" s="126">
        <v>2</v>
      </c>
      <c r="G8" s="126">
        <v>136.51</v>
      </c>
      <c r="H8" s="116">
        <f t="shared" si="0"/>
        <v>9</v>
      </c>
      <c r="I8" s="119">
        <v>3</v>
      </c>
    </row>
    <row r="9" spans="1:69" ht="19.5" customHeight="1" x14ac:dyDescent="0.2">
      <c r="A9" s="65" t="s">
        <v>114</v>
      </c>
      <c r="B9" s="66" t="s">
        <v>107</v>
      </c>
      <c r="C9" s="72" t="s">
        <v>108</v>
      </c>
      <c r="D9" s="16"/>
      <c r="E9" s="116">
        <v>9</v>
      </c>
      <c r="F9" s="126">
        <v>3</v>
      </c>
      <c r="G9" s="126">
        <v>149.88</v>
      </c>
      <c r="H9" s="116">
        <f t="shared" si="0"/>
        <v>12</v>
      </c>
      <c r="I9" s="119">
        <v>4</v>
      </c>
    </row>
    <row r="10" spans="1:69" ht="20.100000000000001" customHeight="1" thickBot="1" x14ac:dyDescent="0.3">
      <c r="A10" s="54"/>
      <c r="B10" s="55"/>
      <c r="C10" s="55"/>
      <c r="D10" s="22"/>
      <c r="E10" s="60"/>
      <c r="F10" s="60"/>
      <c r="G10" s="60"/>
      <c r="H10" s="60"/>
      <c r="I10" s="59"/>
    </row>
    <row r="11" spans="1:69" s="6" customFormat="1" ht="33.75" customHeight="1" thickTop="1" thickBot="1" x14ac:dyDescent="0.3">
      <c r="A11" s="14"/>
      <c r="B11" s="5"/>
      <c r="C11" s="5"/>
      <c r="D11" s="4"/>
      <c r="E11" s="56"/>
      <c r="F11" s="56"/>
      <c r="G11" s="56"/>
      <c r="H11" s="56"/>
      <c r="I11" s="5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s="35" customFormat="1" ht="24.75" customHeight="1" thickTop="1" thickBot="1" x14ac:dyDescent="0.4">
      <c r="A12" s="31"/>
      <c r="B12" s="32" t="s">
        <v>3</v>
      </c>
      <c r="C12" s="32"/>
      <c r="D12" s="33"/>
      <c r="E12" s="44"/>
      <c r="F12" s="44"/>
      <c r="G12" s="44"/>
      <c r="H12" s="44"/>
      <c r="I12" s="58"/>
    </row>
    <row r="13" spans="1:69" ht="101.25" customHeight="1" thickBot="1" x14ac:dyDescent="0.35">
      <c r="A13" s="99"/>
      <c r="B13" s="100" t="s">
        <v>5</v>
      </c>
      <c r="C13" s="101"/>
      <c r="D13" s="102" t="s">
        <v>0</v>
      </c>
      <c r="E13" s="103" t="s">
        <v>112</v>
      </c>
      <c r="F13" s="130" t="s">
        <v>116</v>
      </c>
      <c r="G13" s="131" t="s">
        <v>118</v>
      </c>
      <c r="H13" s="131" t="s">
        <v>117</v>
      </c>
      <c r="I13" s="110" t="s">
        <v>113</v>
      </c>
    </row>
    <row r="14" spans="1:69" ht="20.100000000000001" customHeight="1" thickTop="1" x14ac:dyDescent="0.25">
      <c r="A14" s="74">
        <v>4817</v>
      </c>
      <c r="B14" s="87" t="s">
        <v>76</v>
      </c>
      <c r="C14" s="94" t="s">
        <v>78</v>
      </c>
      <c r="D14" s="27"/>
      <c r="E14" s="115">
        <v>4</v>
      </c>
      <c r="F14" s="127">
        <v>2</v>
      </c>
      <c r="G14" s="127">
        <v>135.85</v>
      </c>
      <c r="H14" s="115">
        <f t="shared" ref="H14:H29" si="1">SUM(E14+F14)</f>
        <v>6</v>
      </c>
      <c r="I14" s="120">
        <v>1</v>
      </c>
      <c r="J14" s="30" t="s">
        <v>95</v>
      </c>
    </row>
    <row r="15" spans="1:69" ht="20.100000000000001" customHeight="1" x14ac:dyDescent="0.25">
      <c r="A15" s="77">
        <v>2027</v>
      </c>
      <c r="B15" s="75" t="s">
        <v>20</v>
      </c>
      <c r="C15" s="78" t="s">
        <v>21</v>
      </c>
      <c r="D15" s="11"/>
      <c r="E15" s="116">
        <v>5</v>
      </c>
      <c r="F15" s="128">
        <v>1</v>
      </c>
      <c r="G15" s="128">
        <v>136.34</v>
      </c>
      <c r="H15" s="116">
        <f t="shared" si="1"/>
        <v>6</v>
      </c>
      <c r="I15" s="121">
        <v>2</v>
      </c>
      <c r="J15" s="30"/>
    </row>
    <row r="16" spans="1:69" ht="20.100000000000001" customHeight="1" x14ac:dyDescent="0.2">
      <c r="A16" s="65">
        <v>704</v>
      </c>
      <c r="B16" s="112" t="s">
        <v>94</v>
      </c>
      <c r="C16" s="72" t="s">
        <v>12</v>
      </c>
      <c r="D16" s="16"/>
      <c r="E16" s="116">
        <v>8</v>
      </c>
      <c r="F16" s="126">
        <v>3</v>
      </c>
      <c r="G16" s="126">
        <v>146.86000000000001</v>
      </c>
      <c r="H16" s="116">
        <f t="shared" si="1"/>
        <v>11</v>
      </c>
      <c r="I16" s="118">
        <v>3</v>
      </c>
    </row>
    <row r="17" spans="1:69" ht="20.100000000000001" customHeight="1" x14ac:dyDescent="0.2">
      <c r="A17" s="65">
        <v>4631</v>
      </c>
      <c r="B17" s="68" t="s">
        <v>75</v>
      </c>
      <c r="C17" s="72" t="s">
        <v>19</v>
      </c>
      <c r="D17" s="11"/>
      <c r="E17" s="116">
        <v>7</v>
      </c>
      <c r="F17" s="126">
        <v>8</v>
      </c>
      <c r="G17" s="126">
        <v>150.6</v>
      </c>
      <c r="H17" s="116">
        <f t="shared" si="1"/>
        <v>15</v>
      </c>
      <c r="I17" s="118">
        <v>4</v>
      </c>
    </row>
    <row r="18" spans="1:69" ht="20.100000000000001" customHeight="1" x14ac:dyDescent="0.2">
      <c r="A18" s="65" t="s">
        <v>115</v>
      </c>
      <c r="B18" s="71" t="s">
        <v>71</v>
      </c>
      <c r="C18" s="66" t="s">
        <v>72</v>
      </c>
      <c r="D18" s="16"/>
      <c r="E18" s="116">
        <v>8</v>
      </c>
      <c r="F18" s="126">
        <v>7</v>
      </c>
      <c r="G18" s="126">
        <v>153.07</v>
      </c>
      <c r="H18" s="116">
        <f t="shared" si="1"/>
        <v>15</v>
      </c>
      <c r="I18" s="118">
        <v>5</v>
      </c>
    </row>
    <row r="19" spans="1:69" ht="20.100000000000001" customHeight="1" x14ac:dyDescent="0.2">
      <c r="A19" s="65">
        <v>3284</v>
      </c>
      <c r="B19" s="68" t="s">
        <v>45</v>
      </c>
      <c r="C19" s="66" t="s">
        <v>46</v>
      </c>
      <c r="D19" s="16"/>
      <c r="E19" s="116">
        <v>5</v>
      </c>
      <c r="F19" s="126">
        <v>12</v>
      </c>
      <c r="G19" s="126">
        <v>149.03</v>
      </c>
      <c r="H19" s="116">
        <f t="shared" si="1"/>
        <v>17</v>
      </c>
      <c r="I19" s="119">
        <v>6</v>
      </c>
    </row>
    <row r="20" spans="1:69" ht="20.100000000000001" customHeight="1" x14ac:dyDescent="0.2">
      <c r="A20" s="77">
        <v>4329</v>
      </c>
      <c r="B20" s="75" t="s">
        <v>77</v>
      </c>
      <c r="C20" s="78" t="s">
        <v>79</v>
      </c>
      <c r="D20" s="11"/>
      <c r="E20" s="116">
        <v>14</v>
      </c>
      <c r="F20" s="126">
        <v>5</v>
      </c>
      <c r="G20" s="126">
        <v>148.16999999999999</v>
      </c>
      <c r="H20" s="116">
        <f t="shared" si="1"/>
        <v>19</v>
      </c>
      <c r="I20" s="119">
        <v>7</v>
      </c>
    </row>
    <row r="21" spans="1:69" ht="20.100000000000001" customHeight="1" x14ac:dyDescent="0.2">
      <c r="A21" s="111">
        <v>978</v>
      </c>
      <c r="B21" s="66" t="s">
        <v>98</v>
      </c>
      <c r="C21" s="72" t="s">
        <v>108</v>
      </c>
      <c r="D21" s="16"/>
      <c r="E21" s="116">
        <v>15</v>
      </c>
      <c r="F21" s="126">
        <v>4</v>
      </c>
      <c r="G21" s="126">
        <v>152.19999999999999</v>
      </c>
      <c r="H21" s="116">
        <f t="shared" si="1"/>
        <v>19</v>
      </c>
      <c r="I21" s="119">
        <v>8</v>
      </c>
    </row>
    <row r="22" spans="1:69" ht="20.100000000000001" customHeight="1" x14ac:dyDescent="0.2">
      <c r="A22" s="65">
        <v>4571</v>
      </c>
      <c r="B22" s="68" t="s">
        <v>54</v>
      </c>
      <c r="C22" s="79" t="s">
        <v>49</v>
      </c>
      <c r="D22" s="16"/>
      <c r="E22" s="116">
        <v>11</v>
      </c>
      <c r="F22" s="126">
        <v>16</v>
      </c>
      <c r="G22" s="126">
        <v>143.69999999999999</v>
      </c>
      <c r="H22" s="116">
        <f t="shared" si="1"/>
        <v>27</v>
      </c>
      <c r="I22" s="119">
        <v>9</v>
      </c>
    </row>
    <row r="23" spans="1:69" ht="20.100000000000001" customHeight="1" x14ac:dyDescent="0.2">
      <c r="A23" s="65">
        <v>3107</v>
      </c>
      <c r="B23" s="72" t="s">
        <v>8</v>
      </c>
      <c r="C23" s="72" t="s">
        <v>13</v>
      </c>
      <c r="D23" s="11"/>
      <c r="E23" s="116">
        <v>21</v>
      </c>
      <c r="F23" s="126">
        <v>6</v>
      </c>
      <c r="G23" s="126">
        <v>148.91</v>
      </c>
      <c r="H23" s="116">
        <f t="shared" si="1"/>
        <v>27</v>
      </c>
      <c r="I23" s="119">
        <v>10</v>
      </c>
    </row>
    <row r="24" spans="1:69" ht="20.100000000000001" customHeight="1" x14ac:dyDescent="0.2">
      <c r="A24" s="63" t="s">
        <v>27</v>
      </c>
      <c r="B24" s="64" t="s">
        <v>10</v>
      </c>
      <c r="C24" s="73" t="s">
        <v>12</v>
      </c>
      <c r="D24" s="11"/>
      <c r="E24" s="116">
        <v>19</v>
      </c>
      <c r="F24" s="126">
        <v>9</v>
      </c>
      <c r="G24" s="126">
        <v>153.65</v>
      </c>
      <c r="H24" s="116">
        <f t="shared" si="1"/>
        <v>28</v>
      </c>
      <c r="I24" s="119">
        <v>11</v>
      </c>
    </row>
    <row r="25" spans="1:69" ht="20.100000000000001" customHeight="1" x14ac:dyDescent="0.2">
      <c r="A25" s="133" t="s">
        <v>99</v>
      </c>
      <c r="B25" s="66" t="s">
        <v>100</v>
      </c>
      <c r="C25" s="72" t="s">
        <v>108</v>
      </c>
      <c r="D25" s="16"/>
      <c r="E25" s="116">
        <v>19</v>
      </c>
      <c r="F25" s="126">
        <v>11</v>
      </c>
      <c r="G25" s="126">
        <v>157.93</v>
      </c>
      <c r="H25" s="116">
        <f t="shared" si="1"/>
        <v>30</v>
      </c>
      <c r="I25" s="119">
        <v>12</v>
      </c>
    </row>
    <row r="26" spans="1:69" ht="20.100000000000001" customHeight="1" x14ac:dyDescent="0.2">
      <c r="A26" s="134">
        <v>4224</v>
      </c>
      <c r="B26" s="71" t="s">
        <v>70</v>
      </c>
      <c r="C26" s="66" t="s">
        <v>28</v>
      </c>
      <c r="D26" s="16"/>
      <c r="E26" s="116">
        <v>27</v>
      </c>
      <c r="F26" s="126">
        <v>10</v>
      </c>
      <c r="G26" s="126">
        <v>147.26</v>
      </c>
      <c r="H26" s="116">
        <f t="shared" si="1"/>
        <v>37</v>
      </c>
      <c r="I26" s="119">
        <v>13</v>
      </c>
    </row>
    <row r="27" spans="1:69" ht="20.100000000000001" customHeight="1" x14ac:dyDescent="0.25">
      <c r="A27" s="65" t="s">
        <v>27</v>
      </c>
      <c r="B27" s="68" t="s">
        <v>101</v>
      </c>
      <c r="C27" s="135" t="s">
        <v>109</v>
      </c>
      <c r="D27" s="16"/>
      <c r="E27" s="116">
        <v>26</v>
      </c>
      <c r="F27" s="126">
        <v>13</v>
      </c>
      <c r="G27" s="126">
        <v>164.76</v>
      </c>
      <c r="H27" s="116">
        <f t="shared" si="1"/>
        <v>39</v>
      </c>
      <c r="I27" s="119">
        <v>14</v>
      </c>
    </row>
    <row r="28" spans="1:69" ht="20.100000000000001" customHeight="1" x14ac:dyDescent="0.2">
      <c r="A28" s="65" t="s">
        <v>43</v>
      </c>
      <c r="B28" s="66" t="s">
        <v>73</v>
      </c>
      <c r="C28" s="72" t="s">
        <v>74</v>
      </c>
      <c r="D28" s="16"/>
      <c r="E28" s="116">
        <v>27</v>
      </c>
      <c r="F28" s="126">
        <v>15</v>
      </c>
      <c r="G28" s="126">
        <v>172.06</v>
      </c>
      <c r="H28" s="116">
        <f t="shared" si="1"/>
        <v>42</v>
      </c>
      <c r="I28" s="119">
        <v>15</v>
      </c>
    </row>
    <row r="29" spans="1:69" ht="20.100000000000001" customHeight="1" x14ac:dyDescent="0.2">
      <c r="A29" s="83">
        <v>944</v>
      </c>
      <c r="B29" s="64" t="s">
        <v>42</v>
      </c>
      <c r="C29" s="64" t="s">
        <v>44</v>
      </c>
      <c r="D29" s="16"/>
      <c r="E29" s="116">
        <v>30</v>
      </c>
      <c r="F29" s="126">
        <v>14</v>
      </c>
      <c r="G29" s="126">
        <v>163.80000000000001</v>
      </c>
      <c r="H29" s="116">
        <f t="shared" si="1"/>
        <v>44</v>
      </c>
      <c r="I29" s="119">
        <v>16</v>
      </c>
    </row>
    <row r="30" spans="1:69" ht="20.100000000000001" customHeight="1" thickBot="1" x14ac:dyDescent="0.25">
      <c r="A30" s="51"/>
      <c r="B30" s="52"/>
      <c r="C30" s="53"/>
      <c r="D30" s="23"/>
      <c r="E30" s="60"/>
      <c r="F30" s="60"/>
      <c r="G30" s="60"/>
      <c r="H30" s="60"/>
      <c r="I30" s="59"/>
    </row>
    <row r="31" spans="1:69" s="6" customFormat="1" ht="33" customHeight="1" thickTop="1" thickBot="1" x14ac:dyDescent="0.3">
      <c r="A31" s="4"/>
      <c r="B31" s="4"/>
      <c r="C31" s="4"/>
      <c r="D31" s="4"/>
      <c r="E31" s="56"/>
      <c r="F31" s="56"/>
      <c r="G31" s="56"/>
      <c r="H31" s="56"/>
      <c r="I31" s="5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s="35" customFormat="1" ht="24.75" customHeight="1" thickTop="1" thickBot="1" x14ac:dyDescent="0.4">
      <c r="A32" s="31"/>
      <c r="B32" s="32" t="s">
        <v>7</v>
      </c>
      <c r="C32" s="32"/>
      <c r="D32" s="33"/>
      <c r="E32" s="44"/>
      <c r="F32" s="44"/>
      <c r="G32" s="44"/>
      <c r="H32" s="44"/>
      <c r="I32" s="58"/>
    </row>
    <row r="33" spans="1:69" ht="102" customHeight="1" thickBot="1" x14ac:dyDescent="0.35">
      <c r="A33" s="99"/>
      <c r="B33" s="100" t="s">
        <v>5</v>
      </c>
      <c r="C33" s="101"/>
      <c r="D33" s="102" t="s">
        <v>0</v>
      </c>
      <c r="E33" s="45" t="s">
        <v>112</v>
      </c>
      <c r="F33" s="130" t="s">
        <v>116</v>
      </c>
      <c r="G33" s="131" t="s">
        <v>118</v>
      </c>
      <c r="H33" s="131" t="s">
        <v>117</v>
      </c>
      <c r="I33" s="110" t="s">
        <v>113</v>
      </c>
    </row>
    <row r="34" spans="1:69" ht="20.100000000000001" customHeight="1" thickTop="1" x14ac:dyDescent="0.25">
      <c r="A34" s="86">
        <v>699</v>
      </c>
      <c r="B34" s="87" t="s">
        <v>92</v>
      </c>
      <c r="C34" s="88" t="s">
        <v>93</v>
      </c>
      <c r="D34" s="21"/>
      <c r="E34" s="115">
        <v>2</v>
      </c>
      <c r="F34" s="127">
        <v>1</v>
      </c>
      <c r="G34" s="127">
        <v>137.26</v>
      </c>
      <c r="H34" s="115">
        <f>SUM(E34+F34)</f>
        <v>3</v>
      </c>
      <c r="I34" s="120">
        <v>1</v>
      </c>
      <c r="J34" s="30" t="s">
        <v>95</v>
      </c>
    </row>
    <row r="35" spans="1:69" ht="20.100000000000001" customHeight="1" x14ac:dyDescent="0.25">
      <c r="A35" s="89">
        <v>546</v>
      </c>
      <c r="B35" s="90" t="s">
        <v>9</v>
      </c>
      <c r="C35" s="67" t="s">
        <v>47</v>
      </c>
      <c r="D35" s="16"/>
      <c r="E35" s="116">
        <v>4</v>
      </c>
      <c r="F35" s="128">
        <v>4</v>
      </c>
      <c r="G35" s="128">
        <v>166.05</v>
      </c>
      <c r="H35" s="116">
        <f>SUM(E35+F35)</f>
        <v>8</v>
      </c>
      <c r="I35" s="121">
        <v>2</v>
      </c>
      <c r="J35" s="30"/>
    </row>
    <row r="36" spans="1:69" ht="20.100000000000001" customHeight="1" x14ac:dyDescent="0.2">
      <c r="A36" s="82" t="s">
        <v>110</v>
      </c>
      <c r="B36" s="72" t="s">
        <v>86</v>
      </c>
      <c r="C36" s="67" t="s">
        <v>87</v>
      </c>
      <c r="D36" s="16"/>
      <c r="E36" s="116">
        <v>5</v>
      </c>
      <c r="F36" s="126">
        <v>3</v>
      </c>
      <c r="G36" s="126">
        <v>174.76</v>
      </c>
      <c r="H36" s="116">
        <f>SUM(E36+F36)</f>
        <v>8</v>
      </c>
      <c r="I36" s="119">
        <v>3</v>
      </c>
    </row>
    <row r="37" spans="1:69" ht="19.5" customHeight="1" x14ac:dyDescent="0.2">
      <c r="A37" s="84">
        <v>978</v>
      </c>
      <c r="B37" s="85" t="s">
        <v>98</v>
      </c>
      <c r="C37" s="64" t="s">
        <v>108</v>
      </c>
      <c r="D37" s="28"/>
      <c r="E37" s="116">
        <v>8</v>
      </c>
      <c r="F37" s="126">
        <v>2</v>
      </c>
      <c r="G37" s="126">
        <v>155.94</v>
      </c>
      <c r="H37" s="116">
        <f>SUM(E37+F37)</f>
        <v>10</v>
      </c>
      <c r="I37" s="119">
        <v>4</v>
      </c>
    </row>
    <row r="38" spans="1:69" ht="20.100000000000001" customHeight="1" thickBot="1" x14ac:dyDescent="0.25">
      <c r="A38" s="49"/>
      <c r="B38" s="50"/>
      <c r="C38" s="50"/>
      <c r="D38" s="22"/>
      <c r="E38" s="60"/>
      <c r="F38" s="60"/>
      <c r="G38" s="60"/>
      <c r="H38" s="60"/>
      <c r="I38" s="59"/>
    </row>
    <row r="39" spans="1:69" s="6" customFormat="1" ht="33" customHeight="1" thickTop="1" thickBot="1" x14ac:dyDescent="0.3">
      <c r="A39" s="10"/>
      <c r="B39" s="9"/>
      <c r="C39" s="9"/>
      <c r="D39" s="4"/>
      <c r="E39" s="56"/>
      <c r="F39" s="56"/>
      <c r="G39" s="56"/>
      <c r="H39" s="56"/>
      <c r="I39" s="5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1:69" s="35" customFormat="1" ht="24.75" customHeight="1" thickTop="1" thickBot="1" x14ac:dyDescent="0.4">
      <c r="A40" s="31"/>
      <c r="B40" s="32" t="s">
        <v>2</v>
      </c>
      <c r="C40" s="32"/>
      <c r="D40" s="33"/>
      <c r="E40" s="44"/>
      <c r="F40" s="44"/>
      <c r="G40" s="44"/>
      <c r="H40" s="44"/>
      <c r="I40" s="58"/>
    </row>
    <row r="41" spans="1:69" ht="101.25" customHeight="1" thickBot="1" x14ac:dyDescent="0.35">
      <c r="A41" s="99"/>
      <c r="B41" s="100" t="s">
        <v>5</v>
      </c>
      <c r="C41" s="101"/>
      <c r="D41" s="102" t="s">
        <v>0</v>
      </c>
      <c r="E41" s="45" t="s">
        <v>112</v>
      </c>
      <c r="F41" s="130" t="s">
        <v>116</v>
      </c>
      <c r="G41" s="131" t="s">
        <v>118</v>
      </c>
      <c r="H41" s="131" t="s">
        <v>117</v>
      </c>
      <c r="I41" s="110" t="s">
        <v>113</v>
      </c>
    </row>
    <row r="42" spans="1:69" ht="20.100000000000001" customHeight="1" thickTop="1" x14ac:dyDescent="0.25">
      <c r="A42" s="74">
        <v>4395</v>
      </c>
      <c r="B42" s="91" t="s">
        <v>29</v>
      </c>
      <c r="C42" s="62" t="s">
        <v>33</v>
      </c>
      <c r="D42" s="27"/>
      <c r="E42" s="115">
        <v>2</v>
      </c>
      <c r="F42" s="115">
        <v>5</v>
      </c>
      <c r="G42" s="115">
        <v>157.75</v>
      </c>
      <c r="H42" s="115">
        <f t="shared" ref="H42:H59" si="2">SUM(E42+F42)</f>
        <v>7</v>
      </c>
      <c r="I42" s="120">
        <v>1</v>
      </c>
      <c r="J42" s="30" t="s">
        <v>95</v>
      </c>
    </row>
    <row r="43" spans="1:69" ht="20.100000000000001" customHeight="1" x14ac:dyDescent="0.25">
      <c r="A43" s="70">
        <v>3662</v>
      </c>
      <c r="B43" s="71" t="s">
        <v>50</v>
      </c>
      <c r="C43" s="92" t="s">
        <v>51</v>
      </c>
      <c r="D43" s="16"/>
      <c r="E43" s="122">
        <v>7</v>
      </c>
      <c r="F43" s="129">
        <v>1</v>
      </c>
      <c r="G43" s="129">
        <v>136.29</v>
      </c>
      <c r="H43" s="116">
        <f t="shared" si="2"/>
        <v>8</v>
      </c>
      <c r="I43" s="118">
        <v>2</v>
      </c>
    </row>
    <row r="44" spans="1:69" ht="20.100000000000001" customHeight="1" x14ac:dyDescent="0.2">
      <c r="A44" s="65">
        <v>2123</v>
      </c>
      <c r="B44" s="72" t="s">
        <v>65</v>
      </c>
      <c r="C44" s="72" t="s">
        <v>63</v>
      </c>
      <c r="D44" s="11"/>
      <c r="E44" s="122">
        <v>7</v>
      </c>
      <c r="F44" s="129">
        <v>2</v>
      </c>
      <c r="G44" s="129">
        <v>137.21</v>
      </c>
      <c r="H44" s="116">
        <f t="shared" si="2"/>
        <v>9</v>
      </c>
      <c r="I44" s="118">
        <v>3</v>
      </c>
    </row>
    <row r="45" spans="1:69" ht="20.100000000000001" customHeight="1" x14ac:dyDescent="0.2">
      <c r="A45" s="65">
        <v>1919</v>
      </c>
      <c r="B45" s="68" t="s">
        <v>11</v>
      </c>
      <c r="C45" s="72" t="s">
        <v>23</v>
      </c>
      <c r="D45" s="16"/>
      <c r="E45" s="122">
        <v>7</v>
      </c>
      <c r="F45" s="129">
        <v>4</v>
      </c>
      <c r="G45" s="129">
        <v>140.91</v>
      </c>
      <c r="H45" s="116">
        <f t="shared" si="2"/>
        <v>11</v>
      </c>
      <c r="I45" s="118">
        <v>4</v>
      </c>
    </row>
    <row r="46" spans="1:69" ht="20.100000000000001" customHeight="1" x14ac:dyDescent="0.25">
      <c r="A46" s="77" t="s">
        <v>35</v>
      </c>
      <c r="B46" s="81" t="s">
        <v>30</v>
      </c>
      <c r="C46" s="114" t="s">
        <v>32</v>
      </c>
      <c r="D46" s="16"/>
      <c r="E46" s="122">
        <v>7</v>
      </c>
      <c r="F46" s="129">
        <v>8</v>
      </c>
      <c r="G46" s="129">
        <v>150.85</v>
      </c>
      <c r="H46" s="116">
        <f t="shared" si="2"/>
        <v>15</v>
      </c>
      <c r="I46" s="118">
        <v>5</v>
      </c>
    </row>
    <row r="47" spans="1:69" ht="20.100000000000001" customHeight="1" x14ac:dyDescent="0.2">
      <c r="A47" s="65">
        <v>1919</v>
      </c>
      <c r="B47" s="68" t="s">
        <v>11</v>
      </c>
      <c r="C47" s="72" t="s">
        <v>23</v>
      </c>
      <c r="D47" s="11"/>
      <c r="E47" s="122">
        <v>10</v>
      </c>
      <c r="F47" s="129">
        <v>6</v>
      </c>
      <c r="G47" s="129">
        <v>141.80000000000001</v>
      </c>
      <c r="H47" s="116">
        <f t="shared" si="2"/>
        <v>16</v>
      </c>
      <c r="I47" s="119">
        <v>6</v>
      </c>
    </row>
    <row r="48" spans="1:69" ht="20.100000000000001" customHeight="1" x14ac:dyDescent="0.2">
      <c r="A48" s="65">
        <v>3560</v>
      </c>
      <c r="B48" s="68" t="s">
        <v>16</v>
      </c>
      <c r="C48" s="67" t="s">
        <v>17</v>
      </c>
      <c r="D48" s="11"/>
      <c r="E48" s="122">
        <v>9</v>
      </c>
      <c r="F48" s="129">
        <v>9</v>
      </c>
      <c r="G48" s="129">
        <v>152.84</v>
      </c>
      <c r="H48" s="116">
        <f t="shared" si="2"/>
        <v>18</v>
      </c>
      <c r="I48" s="119">
        <v>7</v>
      </c>
    </row>
    <row r="49" spans="1:10" ht="20.100000000000001" customHeight="1" x14ac:dyDescent="0.2">
      <c r="A49" s="63" t="s">
        <v>62</v>
      </c>
      <c r="B49" s="64" t="s">
        <v>111</v>
      </c>
      <c r="C49" s="64" t="s">
        <v>57</v>
      </c>
      <c r="D49" s="16"/>
      <c r="E49" s="122">
        <v>16</v>
      </c>
      <c r="F49" s="129">
        <v>3</v>
      </c>
      <c r="G49" s="129">
        <v>137.06</v>
      </c>
      <c r="H49" s="116">
        <f t="shared" si="2"/>
        <v>19</v>
      </c>
      <c r="I49" s="119">
        <v>8</v>
      </c>
    </row>
    <row r="50" spans="1:10" ht="20.100000000000001" customHeight="1" x14ac:dyDescent="0.2">
      <c r="A50" s="65">
        <v>1232</v>
      </c>
      <c r="B50" s="68" t="s">
        <v>68</v>
      </c>
      <c r="C50" s="72" t="s">
        <v>69</v>
      </c>
      <c r="D50" s="11"/>
      <c r="E50" s="122">
        <v>13</v>
      </c>
      <c r="F50" s="129">
        <v>7</v>
      </c>
      <c r="G50" s="129">
        <v>150.94</v>
      </c>
      <c r="H50" s="116">
        <f t="shared" si="2"/>
        <v>20</v>
      </c>
      <c r="I50" s="119">
        <v>9</v>
      </c>
    </row>
    <row r="51" spans="1:10" ht="20.100000000000001" customHeight="1" x14ac:dyDescent="0.2">
      <c r="A51" s="65">
        <v>4020</v>
      </c>
      <c r="B51" s="72" t="s">
        <v>66</v>
      </c>
      <c r="C51" s="67" t="s">
        <v>67</v>
      </c>
      <c r="D51" s="11"/>
      <c r="E51" s="122">
        <v>25</v>
      </c>
      <c r="F51" s="129">
        <v>10</v>
      </c>
      <c r="G51" s="129">
        <v>172.41</v>
      </c>
      <c r="H51" s="116">
        <f t="shared" si="2"/>
        <v>35</v>
      </c>
      <c r="I51" s="119">
        <v>10</v>
      </c>
    </row>
    <row r="52" spans="1:10" ht="20.100000000000001" customHeight="1" x14ac:dyDescent="0.2">
      <c r="A52" s="65">
        <v>310</v>
      </c>
      <c r="B52" s="68" t="s">
        <v>31</v>
      </c>
      <c r="C52" s="72" t="s">
        <v>34</v>
      </c>
      <c r="D52" s="16"/>
      <c r="E52" s="122">
        <v>25</v>
      </c>
      <c r="F52" s="129">
        <v>11</v>
      </c>
      <c r="G52" s="129">
        <v>171.6</v>
      </c>
      <c r="H52" s="116">
        <f t="shared" si="2"/>
        <v>36</v>
      </c>
      <c r="I52" s="119">
        <v>11</v>
      </c>
    </row>
    <row r="53" spans="1:10" ht="20.100000000000001" customHeight="1" x14ac:dyDescent="0.2">
      <c r="A53" s="65" t="s">
        <v>97</v>
      </c>
      <c r="B53" s="68" t="s">
        <v>52</v>
      </c>
      <c r="C53" s="72" t="s">
        <v>53</v>
      </c>
      <c r="D53" s="16"/>
      <c r="E53" s="122">
        <v>23</v>
      </c>
      <c r="F53" s="129">
        <v>13</v>
      </c>
      <c r="G53" s="129">
        <v>183.12</v>
      </c>
      <c r="H53" s="116">
        <f t="shared" si="2"/>
        <v>36</v>
      </c>
      <c r="I53" s="119">
        <v>12</v>
      </c>
    </row>
    <row r="54" spans="1:10" ht="20.100000000000001" customHeight="1" x14ac:dyDescent="0.2">
      <c r="A54" s="65" t="s">
        <v>37</v>
      </c>
      <c r="B54" s="76" t="s">
        <v>22</v>
      </c>
      <c r="C54" s="76" t="s">
        <v>18</v>
      </c>
      <c r="D54" s="29"/>
      <c r="E54" s="122">
        <v>23</v>
      </c>
      <c r="F54" s="129">
        <v>17</v>
      </c>
      <c r="G54" s="129">
        <v>170.8</v>
      </c>
      <c r="H54" s="116">
        <f t="shared" si="2"/>
        <v>40</v>
      </c>
      <c r="I54" s="119">
        <v>13</v>
      </c>
    </row>
    <row r="55" spans="1:10" ht="20.100000000000001" customHeight="1" x14ac:dyDescent="0.2">
      <c r="A55" s="65">
        <v>4962</v>
      </c>
      <c r="B55" s="68" t="s">
        <v>48</v>
      </c>
      <c r="C55" s="67" t="s">
        <v>49</v>
      </c>
      <c r="D55" s="28"/>
      <c r="E55" s="122">
        <v>26</v>
      </c>
      <c r="F55" s="129">
        <v>14</v>
      </c>
      <c r="G55" s="129">
        <v>176.52</v>
      </c>
      <c r="H55" s="116">
        <f t="shared" si="2"/>
        <v>40</v>
      </c>
      <c r="I55" s="119">
        <v>14</v>
      </c>
    </row>
    <row r="56" spans="1:10" ht="20.100000000000001" customHeight="1" x14ac:dyDescent="0.25">
      <c r="A56" s="63">
        <v>4777</v>
      </c>
      <c r="B56" s="80" t="s">
        <v>64</v>
      </c>
      <c r="C56" s="93" t="s">
        <v>57</v>
      </c>
      <c r="D56" s="29"/>
      <c r="E56" s="122">
        <v>28</v>
      </c>
      <c r="F56" s="129">
        <v>15</v>
      </c>
      <c r="G56" s="129">
        <v>193.59</v>
      </c>
      <c r="H56" s="116">
        <f t="shared" si="2"/>
        <v>43</v>
      </c>
      <c r="I56" s="119">
        <v>15</v>
      </c>
    </row>
    <row r="57" spans="1:10" ht="20.100000000000001" customHeight="1" x14ac:dyDescent="0.2">
      <c r="A57" s="65">
        <v>4791</v>
      </c>
      <c r="B57" s="66" t="s">
        <v>36</v>
      </c>
      <c r="C57" s="66" t="s">
        <v>38</v>
      </c>
      <c r="D57" s="28"/>
      <c r="E57" s="122">
        <v>33</v>
      </c>
      <c r="F57" s="129">
        <v>12</v>
      </c>
      <c r="G57" s="129">
        <v>171.66</v>
      </c>
      <c r="H57" s="116">
        <f t="shared" si="2"/>
        <v>45</v>
      </c>
      <c r="I57" s="119">
        <v>16</v>
      </c>
    </row>
    <row r="58" spans="1:10" ht="20.100000000000001" customHeight="1" x14ac:dyDescent="0.2">
      <c r="A58" s="84">
        <v>3447</v>
      </c>
      <c r="B58" s="113" t="s">
        <v>102</v>
      </c>
      <c r="C58" s="72" t="s">
        <v>106</v>
      </c>
      <c r="D58" s="29"/>
      <c r="E58" s="122">
        <v>33</v>
      </c>
      <c r="F58" s="129">
        <v>18</v>
      </c>
      <c r="G58" s="129">
        <v>181.39</v>
      </c>
      <c r="H58" s="116">
        <f t="shared" si="2"/>
        <v>51</v>
      </c>
      <c r="I58" s="119">
        <v>17</v>
      </c>
    </row>
    <row r="59" spans="1:10" ht="20.100000000000001" customHeight="1" x14ac:dyDescent="0.2">
      <c r="A59" s="63" t="s">
        <v>59</v>
      </c>
      <c r="B59" s="69" t="s">
        <v>60</v>
      </c>
      <c r="C59" s="67" t="s">
        <v>61</v>
      </c>
      <c r="D59" s="28"/>
      <c r="E59" s="122">
        <v>39</v>
      </c>
      <c r="F59" s="129">
        <v>16</v>
      </c>
      <c r="G59" s="129">
        <v>221.89</v>
      </c>
      <c r="H59" s="116">
        <f t="shared" si="2"/>
        <v>55</v>
      </c>
      <c r="I59" s="119">
        <v>18</v>
      </c>
    </row>
    <row r="60" spans="1:10" ht="20.100000000000001" customHeight="1" thickBot="1" x14ac:dyDescent="0.25">
      <c r="A60" s="46"/>
      <c r="B60" s="47"/>
      <c r="C60" s="48"/>
      <c r="D60" s="23"/>
      <c r="E60" s="60"/>
      <c r="F60" s="60"/>
      <c r="G60" s="60"/>
      <c r="H60" s="60"/>
      <c r="I60" s="59"/>
    </row>
    <row r="61" spans="1:10" ht="33" customHeight="1" thickTop="1" thickBot="1" x14ac:dyDescent="0.3">
      <c r="A61" s="4"/>
      <c r="B61" s="4"/>
      <c r="C61" s="17"/>
      <c r="E61" s="56"/>
      <c r="F61" s="56"/>
      <c r="G61" s="56"/>
      <c r="H61" s="56"/>
    </row>
    <row r="62" spans="1:10" s="35" customFormat="1" ht="24.75" customHeight="1" thickBot="1" x14ac:dyDescent="0.4">
      <c r="A62" s="36"/>
      <c r="B62" s="32" t="s">
        <v>4</v>
      </c>
      <c r="C62" s="37"/>
      <c r="D62" s="33"/>
      <c r="E62" s="44"/>
      <c r="F62" s="44"/>
      <c r="G62" s="44"/>
      <c r="H62" s="44"/>
      <c r="I62" s="58"/>
    </row>
    <row r="63" spans="1:10" ht="102" customHeight="1" thickBot="1" x14ac:dyDescent="0.3">
      <c r="A63" s="104"/>
      <c r="B63" s="105" t="s">
        <v>5</v>
      </c>
      <c r="C63" s="106"/>
      <c r="D63" s="102" t="s">
        <v>0</v>
      </c>
      <c r="E63" s="45" t="s">
        <v>112</v>
      </c>
      <c r="F63" s="130" t="s">
        <v>116</v>
      </c>
      <c r="G63" s="131" t="s">
        <v>118</v>
      </c>
      <c r="H63" s="131" t="s">
        <v>117</v>
      </c>
      <c r="I63" s="110" t="s">
        <v>113</v>
      </c>
    </row>
    <row r="64" spans="1:10" s="5" customFormat="1" ht="18.75" customHeight="1" thickTop="1" x14ac:dyDescent="0.25">
      <c r="A64" s="74">
        <v>77</v>
      </c>
      <c r="B64" s="62" t="s">
        <v>84</v>
      </c>
      <c r="C64" s="94" t="s">
        <v>85</v>
      </c>
      <c r="D64" s="27"/>
      <c r="E64" s="115">
        <v>2</v>
      </c>
      <c r="F64" s="115">
        <v>1</v>
      </c>
      <c r="G64" s="115">
        <v>137.84</v>
      </c>
      <c r="H64" s="115">
        <f t="shared" ref="H64:H73" si="3">SUM(E64+F64)</f>
        <v>3</v>
      </c>
      <c r="I64" s="120">
        <v>1</v>
      </c>
      <c r="J64" s="30" t="s">
        <v>95</v>
      </c>
    </row>
    <row r="65" spans="1:10" s="5" customFormat="1" ht="18.75" customHeight="1" x14ac:dyDescent="0.25">
      <c r="A65" s="65">
        <v>4357</v>
      </c>
      <c r="B65" s="72" t="s">
        <v>90</v>
      </c>
      <c r="C65" s="72" t="s">
        <v>91</v>
      </c>
      <c r="D65" s="18"/>
      <c r="E65" s="122">
        <v>3</v>
      </c>
      <c r="F65" s="116">
        <v>3</v>
      </c>
      <c r="G65" s="116">
        <v>145.86000000000001</v>
      </c>
      <c r="H65" s="116">
        <f t="shared" si="3"/>
        <v>6</v>
      </c>
      <c r="I65" s="121">
        <v>2</v>
      </c>
      <c r="J65" s="30"/>
    </row>
    <row r="66" spans="1:10" s="5" customFormat="1" ht="18.75" customHeight="1" x14ac:dyDescent="0.25">
      <c r="A66" s="65">
        <v>1890</v>
      </c>
      <c r="B66" s="68" t="s">
        <v>103</v>
      </c>
      <c r="C66" s="67" t="s">
        <v>105</v>
      </c>
      <c r="D66" s="18"/>
      <c r="E66" s="122">
        <v>6</v>
      </c>
      <c r="F66" s="129">
        <v>4</v>
      </c>
      <c r="G66" s="129">
        <v>156.21</v>
      </c>
      <c r="H66" s="116">
        <f t="shared" si="3"/>
        <v>10</v>
      </c>
      <c r="I66" s="118">
        <v>3</v>
      </c>
      <c r="J66" s="30"/>
    </row>
    <row r="67" spans="1:10" s="5" customFormat="1" ht="18.75" customHeight="1" x14ac:dyDescent="0.15">
      <c r="A67" s="65">
        <v>534</v>
      </c>
      <c r="B67" s="66" t="s">
        <v>80</v>
      </c>
      <c r="C67" s="66" t="s">
        <v>26</v>
      </c>
      <c r="D67" s="18"/>
      <c r="E67" s="122">
        <v>6</v>
      </c>
      <c r="F67" s="129">
        <v>5</v>
      </c>
      <c r="G67" s="129">
        <v>155.54</v>
      </c>
      <c r="H67" s="116">
        <f t="shared" si="3"/>
        <v>11</v>
      </c>
      <c r="I67" s="119">
        <v>4</v>
      </c>
    </row>
    <row r="68" spans="1:10" s="5" customFormat="1" ht="18.75" customHeight="1" x14ac:dyDescent="0.15">
      <c r="A68" s="65">
        <v>32</v>
      </c>
      <c r="B68" s="71" t="s">
        <v>83</v>
      </c>
      <c r="C68" s="71" t="s">
        <v>15</v>
      </c>
      <c r="D68" s="16"/>
      <c r="E68" s="122">
        <v>10</v>
      </c>
      <c r="F68" s="129">
        <v>2</v>
      </c>
      <c r="G68" s="129">
        <v>144.03</v>
      </c>
      <c r="H68" s="116">
        <f t="shared" si="3"/>
        <v>12</v>
      </c>
      <c r="I68" s="119">
        <v>5</v>
      </c>
    </row>
    <row r="69" spans="1:10" s="5" customFormat="1" ht="18.75" customHeight="1" x14ac:dyDescent="0.15">
      <c r="A69" s="65" t="s">
        <v>81</v>
      </c>
      <c r="B69" s="72" t="s">
        <v>82</v>
      </c>
      <c r="C69" s="95" t="s">
        <v>67</v>
      </c>
      <c r="D69" s="28"/>
      <c r="E69" s="122">
        <v>9</v>
      </c>
      <c r="F69" s="129">
        <v>8</v>
      </c>
      <c r="G69" s="129">
        <v>168.27</v>
      </c>
      <c r="H69" s="116">
        <f t="shared" si="3"/>
        <v>17</v>
      </c>
      <c r="I69" s="119">
        <v>6</v>
      </c>
    </row>
    <row r="70" spans="1:10" s="5" customFormat="1" ht="18.75" customHeight="1" x14ac:dyDescent="0.15">
      <c r="A70" s="65">
        <v>4879</v>
      </c>
      <c r="B70" s="68" t="s">
        <v>40</v>
      </c>
      <c r="C70" s="72" t="s">
        <v>15</v>
      </c>
      <c r="D70" s="11"/>
      <c r="E70" s="122">
        <v>12</v>
      </c>
      <c r="F70" s="129">
        <v>6</v>
      </c>
      <c r="G70" s="129">
        <v>159.05000000000001</v>
      </c>
      <c r="H70" s="116">
        <f t="shared" si="3"/>
        <v>18</v>
      </c>
      <c r="I70" s="119">
        <v>7</v>
      </c>
    </row>
    <row r="71" spans="1:10" s="5" customFormat="1" ht="18.75" customHeight="1" x14ac:dyDescent="0.15">
      <c r="A71" s="65">
        <v>142</v>
      </c>
      <c r="B71" s="72" t="s">
        <v>41</v>
      </c>
      <c r="C71" s="95" t="s">
        <v>39</v>
      </c>
      <c r="D71" s="28"/>
      <c r="E71" s="122">
        <v>13</v>
      </c>
      <c r="F71" s="129">
        <v>7</v>
      </c>
      <c r="G71" s="129">
        <v>170.74</v>
      </c>
      <c r="H71" s="116">
        <f t="shared" si="3"/>
        <v>20</v>
      </c>
      <c r="I71" s="119">
        <v>8</v>
      </c>
    </row>
    <row r="72" spans="1:10" s="5" customFormat="1" ht="18.75" customHeight="1" x14ac:dyDescent="0.15">
      <c r="A72" s="65">
        <v>2045</v>
      </c>
      <c r="B72" s="72" t="s">
        <v>104</v>
      </c>
      <c r="C72" s="67" t="s">
        <v>26</v>
      </c>
      <c r="D72" s="16"/>
      <c r="E72" s="122">
        <v>12</v>
      </c>
      <c r="F72" s="129">
        <v>9</v>
      </c>
      <c r="G72" s="129">
        <v>204.82</v>
      </c>
      <c r="H72" s="116">
        <f t="shared" si="3"/>
        <v>21</v>
      </c>
      <c r="I72" s="119">
        <v>9</v>
      </c>
    </row>
    <row r="73" spans="1:10" s="5" customFormat="1" ht="18.75" customHeight="1" x14ac:dyDescent="0.15">
      <c r="A73" s="65">
        <v>40</v>
      </c>
      <c r="B73" s="68" t="s">
        <v>24</v>
      </c>
      <c r="C73" s="64" t="s">
        <v>25</v>
      </c>
      <c r="D73" s="28"/>
      <c r="E73" s="122">
        <v>12</v>
      </c>
      <c r="F73" s="129">
        <v>10</v>
      </c>
      <c r="G73" s="129">
        <v>208.66</v>
      </c>
      <c r="H73" s="116">
        <f t="shared" si="3"/>
        <v>22</v>
      </c>
      <c r="I73" s="119">
        <v>10</v>
      </c>
    </row>
    <row r="74" spans="1:10" s="5" customFormat="1" ht="18.75" customHeight="1" thickBot="1" x14ac:dyDescent="0.2">
      <c r="A74" s="24"/>
      <c r="B74" s="25"/>
      <c r="C74" s="26"/>
      <c r="D74" s="23"/>
      <c r="E74" s="60"/>
      <c r="F74" s="60"/>
      <c r="G74" s="60"/>
      <c r="H74" s="60"/>
      <c r="I74" s="59"/>
    </row>
    <row r="75" spans="1:10" ht="33.75" customHeight="1" thickTop="1" thickBot="1" x14ac:dyDescent="0.3">
      <c r="B75" s="9"/>
      <c r="C75" s="9"/>
      <c r="E75" s="56"/>
      <c r="F75" s="56"/>
      <c r="G75" s="56"/>
      <c r="H75" s="56"/>
    </row>
    <row r="76" spans="1:10" s="35" customFormat="1" ht="24.75" customHeight="1" thickBot="1" x14ac:dyDescent="0.4">
      <c r="A76" s="31"/>
      <c r="B76" s="32" t="s">
        <v>6</v>
      </c>
      <c r="C76" s="32"/>
      <c r="D76" s="33"/>
      <c r="E76" s="44"/>
      <c r="F76" s="44"/>
      <c r="G76" s="44"/>
      <c r="H76" s="44"/>
      <c r="I76" s="58"/>
    </row>
    <row r="77" spans="1:10" ht="101.25" customHeight="1" thickBot="1" x14ac:dyDescent="0.35">
      <c r="A77" s="99"/>
      <c r="B77" s="100" t="s">
        <v>5</v>
      </c>
      <c r="C77" s="101"/>
      <c r="D77" s="109" t="s">
        <v>0</v>
      </c>
      <c r="E77" s="45" t="s">
        <v>112</v>
      </c>
      <c r="F77" s="130" t="s">
        <v>116</v>
      </c>
      <c r="G77" s="131" t="s">
        <v>118</v>
      </c>
      <c r="H77" s="131" t="s">
        <v>117</v>
      </c>
      <c r="I77" s="110" t="s">
        <v>113</v>
      </c>
    </row>
    <row r="78" spans="1:10" ht="18.75" customHeight="1" thickTop="1" x14ac:dyDescent="0.25">
      <c r="A78" s="74">
        <v>4212</v>
      </c>
      <c r="B78" s="87" t="s">
        <v>88</v>
      </c>
      <c r="C78" s="94" t="s">
        <v>89</v>
      </c>
      <c r="D78" s="27"/>
      <c r="E78" s="123">
        <v>2</v>
      </c>
      <c r="F78" s="115">
        <v>1</v>
      </c>
      <c r="G78" s="115">
        <v>183.11</v>
      </c>
      <c r="H78" s="115">
        <f>SUM(E78+F78)</f>
        <v>3</v>
      </c>
      <c r="I78" s="120">
        <v>1</v>
      </c>
      <c r="J78" s="30" t="s">
        <v>95</v>
      </c>
    </row>
    <row r="79" spans="1:10" s="7" customFormat="1" ht="18.75" customHeight="1" x14ac:dyDescent="0.25">
      <c r="A79" s="65">
        <v>3869</v>
      </c>
      <c r="B79" s="68" t="s">
        <v>55</v>
      </c>
      <c r="C79" s="72" t="s">
        <v>56</v>
      </c>
      <c r="D79" s="11"/>
      <c r="E79" s="116">
        <v>4</v>
      </c>
      <c r="F79" s="128">
        <v>2</v>
      </c>
      <c r="G79" s="128">
        <v>1024</v>
      </c>
      <c r="H79" s="116">
        <f>SUM(E79+F79)</f>
        <v>6</v>
      </c>
      <c r="I79" s="124">
        <v>2</v>
      </c>
      <c r="J79" s="30"/>
    </row>
    <row r="80" spans="1:10" s="7" customFormat="1" ht="18.75" customHeight="1" thickBot="1" x14ac:dyDescent="0.3">
      <c r="A80" s="96"/>
      <c r="B80" s="97"/>
      <c r="C80" s="98"/>
      <c r="D80" s="23"/>
      <c r="E80" s="60"/>
      <c r="F80" s="60"/>
      <c r="G80" s="60"/>
      <c r="H80" s="60"/>
      <c r="I80" s="107"/>
      <c r="J80" s="30"/>
    </row>
    <row r="81" spans="1:69" ht="33.75" customHeight="1" thickTop="1" thickBot="1" x14ac:dyDescent="0.3">
      <c r="B81" s="9"/>
      <c r="C81" s="9"/>
      <c r="E81" s="56"/>
      <c r="F81" s="56"/>
      <c r="G81" s="56"/>
      <c r="H81" s="56"/>
    </row>
    <row r="82" spans="1:69" s="35" customFormat="1" ht="27" customHeight="1" thickBot="1" x14ac:dyDescent="0.4">
      <c r="A82" s="31"/>
      <c r="B82" s="32" t="s">
        <v>96</v>
      </c>
      <c r="C82" s="32"/>
      <c r="D82" s="33"/>
      <c r="E82" s="44"/>
      <c r="F82" s="44"/>
      <c r="G82" s="44"/>
      <c r="H82" s="44"/>
      <c r="I82" s="58"/>
    </row>
    <row r="83" spans="1:69" ht="102" customHeight="1" thickBot="1" x14ac:dyDescent="0.35">
      <c r="A83" s="15"/>
      <c r="B83" s="34" t="s">
        <v>5</v>
      </c>
      <c r="C83" s="12"/>
      <c r="D83" s="13" t="s">
        <v>0</v>
      </c>
      <c r="E83" s="45" t="s">
        <v>112</v>
      </c>
      <c r="F83" s="130" t="s">
        <v>116</v>
      </c>
      <c r="G83" s="131" t="s">
        <v>118</v>
      </c>
      <c r="H83" s="131" t="s">
        <v>117</v>
      </c>
      <c r="I83" s="110" t="s">
        <v>113</v>
      </c>
    </row>
    <row r="84" spans="1:69" ht="19.5" customHeight="1" thickTop="1" x14ac:dyDescent="0.25">
      <c r="A84" s="143">
        <v>3560</v>
      </c>
      <c r="B84" s="144" t="s">
        <v>120</v>
      </c>
      <c r="C84" s="88" t="s">
        <v>17</v>
      </c>
      <c r="D84" s="21"/>
      <c r="E84" s="137">
        <v>416.75</v>
      </c>
      <c r="F84" s="136">
        <v>230.19</v>
      </c>
      <c r="G84" s="137">
        <f>+SUM(E84:F84)</f>
        <v>646.94000000000005</v>
      </c>
      <c r="H84" s="115"/>
      <c r="I84" s="117">
        <v>1</v>
      </c>
      <c r="J84" s="30" t="s">
        <v>95</v>
      </c>
    </row>
    <row r="85" spans="1:69" ht="19.5" customHeight="1" x14ac:dyDescent="0.25">
      <c r="A85" s="145">
        <v>22</v>
      </c>
      <c r="B85" s="68" t="s">
        <v>121</v>
      </c>
      <c r="C85" s="72" t="s">
        <v>109</v>
      </c>
      <c r="D85" s="16"/>
      <c r="E85" s="139">
        <v>537.70000000000005</v>
      </c>
      <c r="F85" s="138">
        <v>324.06</v>
      </c>
      <c r="G85" s="139">
        <f t="shared" ref="G85:G86" si="4">+SUM(E85:F85)</f>
        <v>861.76</v>
      </c>
      <c r="H85" s="116"/>
      <c r="I85" s="119">
        <v>2</v>
      </c>
      <c r="J85" s="30"/>
    </row>
    <row r="86" spans="1:69" ht="19.5" customHeight="1" thickBot="1" x14ac:dyDescent="0.3">
      <c r="A86" s="146" t="s">
        <v>122</v>
      </c>
      <c r="B86" s="147" t="s">
        <v>123</v>
      </c>
      <c r="C86" s="147" t="s">
        <v>124</v>
      </c>
      <c r="D86" s="23"/>
      <c r="E86" s="141">
        <v>1256.8400000000001</v>
      </c>
      <c r="F86" s="142">
        <v>257.84000000000003</v>
      </c>
      <c r="G86" s="141">
        <f t="shared" si="4"/>
        <v>1514.6800000000003</v>
      </c>
      <c r="H86" s="140"/>
      <c r="I86" s="125">
        <v>3</v>
      </c>
    </row>
    <row r="87" spans="1:69" ht="20.100000000000001" customHeight="1" thickTop="1" x14ac:dyDescent="0.25">
      <c r="B87" s="9"/>
      <c r="C87" s="9"/>
      <c r="E87" s="56"/>
      <c r="F87" s="56"/>
      <c r="G87" s="56"/>
      <c r="H87" s="56"/>
    </row>
    <row r="88" spans="1:69" ht="20.100000000000001" customHeight="1" x14ac:dyDescent="0.2">
      <c r="A88" s="4"/>
      <c r="B88" s="4"/>
      <c r="C88" s="4"/>
      <c r="E88" s="4"/>
      <c r="F88" s="4"/>
      <c r="G88" s="4"/>
      <c r="H88" s="4"/>
      <c r="I88" s="4"/>
    </row>
    <row r="89" spans="1:69" ht="20.100000000000001" customHeight="1" x14ac:dyDescent="0.2">
      <c r="A89" s="4"/>
      <c r="B89" s="4"/>
      <c r="C89" s="4"/>
      <c r="E89" s="4"/>
      <c r="F89" s="4"/>
      <c r="G89" s="4"/>
      <c r="H89" s="4"/>
      <c r="I89" s="4"/>
    </row>
    <row r="90" spans="1:69" ht="44.25" customHeight="1" x14ac:dyDescent="0.2">
      <c r="A90" s="4"/>
      <c r="B90" s="4"/>
      <c r="C90" s="4"/>
      <c r="E90" s="4"/>
      <c r="F90" s="4"/>
      <c r="G90" s="4"/>
      <c r="H90" s="4"/>
      <c r="I90" s="4"/>
    </row>
    <row r="91" spans="1:69" s="7" customFormat="1" ht="23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69" s="6" customFormat="1" ht="78.75" customHeight="1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1:69" ht="20.100000000000001" customHeight="1" thickTop="1" x14ac:dyDescent="0.25"/>
    <row r="94" spans="1:69" ht="20.100000000000001" customHeight="1" x14ac:dyDescent="0.25"/>
    <row r="95" spans="1:69" ht="20.100000000000001" customHeight="1" x14ac:dyDescent="0.25"/>
    <row r="96" spans="1:69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</sheetData>
  <sheetProtection algorithmName="SHA-512" hashValue="ML90Ox/od+bd+ClAsGdf7r7Gn77bYCcS4IvZ5umtqYP4VzjehiCb7+OL9MLUJuLzJtFwTbE6kHct5N054fLOGQ==" saltValue="sPDgE8rAXpM6UqN8zv1OYQ==" spinCount="100000" sheet="1" selectLockedCells="1" selectUnlockedCells="1"/>
  <sortState xmlns:xlrd2="http://schemas.microsoft.com/office/spreadsheetml/2017/richdata2" ref="A42:H59">
    <sortCondition ref="H42:H59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2023-02-13T08:49:15Z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