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0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eikeparidaans/Downloads/"/>
    </mc:Choice>
  </mc:AlternateContent>
  <xr:revisionPtr revIDLastSave="0" documentId="8_{CDF04250-7224-C948-8CAB-82C5AF260F04}" xr6:coauthVersionLast="47" xr6:coauthVersionMax="47" xr10:uidLastSave="{00000000-0000-0000-0000-000000000000}"/>
  <bookViews>
    <workbookView xWindow="0" yWindow="500" windowWidth="21840" windowHeight="16320" xr2:uid="{00000000-000D-0000-FFFF-FFFF00000000}"/>
  </bookViews>
  <sheets>
    <sheet name="EGM-IMC14 &amp; 15 jan.2012" sheetId="5" r:id="rId1"/>
    <sheet name="Blad2" sheetId="2" r:id="rId2"/>
    <sheet name="Blad3" sheetId="3" r:id="rId3"/>
  </sheets>
  <definedNames>
    <definedName name="_xlnm.Print_Area" localSheetId="0">'EGM-IMC14 &amp; 15 jan.2012'!$A$2:$AJ$97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5" i="5" l="1"/>
  <c r="AA15" i="5"/>
  <c r="AF15" i="5" s="1"/>
  <c r="AE14" i="5"/>
  <c r="AA14" i="5"/>
  <c r="AF14" i="5" s="1"/>
  <c r="AE12" i="5"/>
  <c r="AA12" i="5"/>
  <c r="AF12" i="5" s="1"/>
  <c r="AE13" i="5"/>
  <c r="AA13" i="5"/>
  <c r="AF13" i="5" s="1"/>
  <c r="AE11" i="5"/>
  <c r="AA11" i="5"/>
  <c r="AF11" i="5" s="1"/>
  <c r="AE10" i="5"/>
  <c r="AA10" i="5"/>
  <c r="AF10" i="5" s="1"/>
  <c r="AE8" i="5"/>
  <c r="AA8" i="5"/>
  <c r="AF8" i="5" s="1"/>
  <c r="AE7" i="5"/>
  <c r="AA7" i="5"/>
  <c r="AF7" i="5" s="1"/>
  <c r="AE41" i="5"/>
  <c r="AA41" i="5"/>
  <c r="AF41" i="5" s="1"/>
  <c r="AE36" i="5"/>
  <c r="AA36" i="5"/>
  <c r="AF36" i="5" s="1"/>
  <c r="AE38" i="5"/>
  <c r="AA38" i="5"/>
  <c r="AF38" i="5" s="1"/>
  <c r="AE31" i="5"/>
  <c r="AA31" i="5"/>
  <c r="AF31" i="5" s="1"/>
  <c r="AE39" i="5"/>
  <c r="AA39" i="5"/>
  <c r="AF39" i="5" s="1"/>
  <c r="AE35" i="5"/>
  <c r="AA35" i="5"/>
  <c r="AF35" i="5" s="1"/>
  <c r="AE37" i="5"/>
  <c r="AA37" i="5"/>
  <c r="AF37" i="5" s="1"/>
  <c r="AE33" i="5"/>
  <c r="AA33" i="5"/>
  <c r="AF33" i="5" s="1"/>
  <c r="AE29" i="5"/>
  <c r="AA29" i="5"/>
  <c r="AF29" i="5" s="1"/>
  <c r="AE21" i="5"/>
  <c r="AA21" i="5"/>
  <c r="AF21" i="5" s="1"/>
  <c r="AE32" i="5"/>
  <c r="AA32" i="5"/>
  <c r="AF32" i="5" s="1"/>
  <c r="AE30" i="5"/>
  <c r="AA30" i="5"/>
  <c r="AF30" i="5" s="1"/>
  <c r="AE28" i="5"/>
  <c r="AA28" i="5"/>
  <c r="AF28" i="5" s="1"/>
  <c r="AE25" i="5"/>
  <c r="AA25" i="5"/>
  <c r="AF25" i="5" s="1"/>
  <c r="AE24" i="5"/>
  <c r="AA24" i="5"/>
  <c r="AF24" i="5" s="1"/>
  <c r="AE26" i="5"/>
  <c r="AA26" i="5"/>
  <c r="AF26" i="5" s="1"/>
  <c r="AE20" i="5"/>
  <c r="AA20" i="5"/>
  <c r="AF20" i="5" s="1"/>
  <c r="AE22" i="5"/>
  <c r="AA22" i="5"/>
  <c r="AF22" i="5" s="1"/>
  <c r="AE50" i="5"/>
  <c r="AA50" i="5"/>
  <c r="AF50" i="5" s="1"/>
  <c r="AE49" i="5"/>
  <c r="AA49" i="5"/>
  <c r="AF49" i="5" s="1"/>
  <c r="AE48" i="5"/>
  <c r="AA48" i="5"/>
  <c r="AF48" i="5" s="1"/>
  <c r="AE47" i="5"/>
  <c r="AA47" i="5"/>
  <c r="AF47" i="5" s="1"/>
  <c r="AE46" i="5"/>
  <c r="AA46" i="5"/>
  <c r="AF46" i="5" s="1"/>
  <c r="AE97" i="5"/>
  <c r="AA97" i="5"/>
  <c r="AF97" i="5" s="1"/>
  <c r="AE74" i="5"/>
  <c r="AA74" i="5"/>
  <c r="AF74" i="5" s="1"/>
  <c r="AE76" i="5"/>
  <c r="AA76" i="5"/>
  <c r="AF76" i="5" s="1"/>
  <c r="AE75" i="5"/>
  <c r="AA75" i="5"/>
  <c r="AF75" i="5" s="1"/>
  <c r="AE70" i="5"/>
  <c r="AA70" i="5"/>
  <c r="AF70" i="5" s="1"/>
  <c r="AE73" i="5"/>
  <c r="AA73" i="5"/>
  <c r="AF73" i="5" s="1"/>
  <c r="AE72" i="5"/>
  <c r="AA72" i="5"/>
  <c r="AF72" i="5" s="1"/>
  <c r="AE67" i="5"/>
  <c r="AA67" i="5"/>
  <c r="AF67" i="5" s="1"/>
  <c r="AE69" i="5"/>
  <c r="AA69" i="5"/>
  <c r="AF69" i="5" s="1"/>
  <c r="AE71" i="5"/>
  <c r="AA71" i="5"/>
  <c r="AF71" i="5" s="1"/>
  <c r="AE61" i="5"/>
  <c r="AA61" i="5"/>
  <c r="AF61" i="5" s="1"/>
  <c r="AE65" i="5"/>
  <c r="AA65" i="5"/>
  <c r="AF65" i="5" s="1"/>
  <c r="AE63" i="5"/>
  <c r="AA63" i="5"/>
  <c r="AF63" i="5" s="1"/>
  <c r="AE64" i="5"/>
  <c r="AA64" i="5"/>
  <c r="AF64" i="5" s="1"/>
  <c r="AE60" i="5"/>
  <c r="AA60" i="5"/>
  <c r="AF60" i="5" s="1"/>
  <c r="AE62" i="5"/>
  <c r="AA62" i="5"/>
  <c r="AF62" i="5" s="1"/>
  <c r="AE58" i="5"/>
  <c r="AA58" i="5"/>
  <c r="AF58" i="5" s="1"/>
  <c r="AE59" i="5"/>
  <c r="AA59" i="5"/>
  <c r="AF59" i="5" s="1"/>
  <c r="AE55" i="5"/>
  <c r="AA55" i="5"/>
  <c r="AF55" i="5" s="1"/>
  <c r="AE90" i="5"/>
  <c r="AA90" i="5"/>
  <c r="AF90" i="5" s="1"/>
  <c r="AE87" i="5"/>
  <c r="AA87" i="5"/>
  <c r="AF87" i="5" s="1"/>
  <c r="AE91" i="5"/>
  <c r="AA91" i="5"/>
  <c r="AF91" i="5" s="1"/>
  <c r="AE88" i="5"/>
  <c r="AA88" i="5"/>
  <c r="AF88" i="5" s="1"/>
  <c r="AE85" i="5"/>
  <c r="AA85" i="5"/>
  <c r="AF85" i="5" s="1"/>
  <c r="AE84" i="5"/>
  <c r="AA84" i="5"/>
  <c r="AF84" i="5" s="1"/>
  <c r="AE83" i="5"/>
  <c r="AA83" i="5"/>
  <c r="AF83" i="5" s="1"/>
  <c r="AE82" i="5"/>
  <c r="AA82" i="5"/>
  <c r="AF82" i="5" s="1"/>
  <c r="AG84" i="5" l="1"/>
  <c r="AG55" i="5"/>
  <c r="AG7" i="5"/>
  <c r="AG85" i="5"/>
  <c r="AG91" i="5"/>
  <c r="AG90" i="5"/>
  <c r="AG10" i="5"/>
  <c r="AG13" i="5"/>
  <c r="AG22" i="5"/>
  <c r="AG26" i="5"/>
  <c r="AG31" i="5"/>
  <c r="AG29" i="5"/>
  <c r="AG41" i="5"/>
  <c r="AG12" i="5"/>
  <c r="AG62" i="5"/>
  <c r="AG71" i="5"/>
  <c r="AG67" i="5"/>
  <c r="AG46" i="5"/>
  <c r="AG35" i="5"/>
  <c r="AG36" i="5"/>
  <c r="AG15" i="5"/>
  <c r="AG14" i="5"/>
  <c r="AG11" i="5"/>
  <c r="AG8" i="5"/>
  <c r="AG38" i="5"/>
  <c r="AG39" i="5"/>
  <c r="AG37" i="5"/>
  <c r="AG33" i="5"/>
  <c r="AG21" i="5"/>
  <c r="AG32" i="5"/>
  <c r="AG30" i="5"/>
  <c r="AG28" i="5"/>
  <c r="AG25" i="5"/>
  <c r="AG24" i="5"/>
  <c r="AG20" i="5"/>
  <c r="AG87" i="5"/>
  <c r="AG65" i="5"/>
  <c r="AG75" i="5"/>
  <c r="AG50" i="5"/>
  <c r="AG60" i="5"/>
  <c r="AG63" i="5"/>
  <c r="AG61" i="5"/>
  <c r="AG69" i="5"/>
  <c r="AG70" i="5"/>
  <c r="AG97" i="5"/>
  <c r="AG49" i="5"/>
  <c r="AG48" i="5"/>
  <c r="AG47" i="5"/>
  <c r="AG74" i="5"/>
  <c r="AG76" i="5"/>
  <c r="AG73" i="5"/>
  <c r="AG72" i="5"/>
  <c r="AG64" i="5"/>
  <c r="AG58" i="5"/>
  <c r="AG59" i="5"/>
  <c r="AG88" i="5"/>
  <c r="AG83" i="5"/>
  <c r="AG82" i="5"/>
  <c r="Q97" i="5" l="1"/>
  <c r="U91" i="5"/>
  <c r="Q91" i="5"/>
  <c r="V91" i="5" s="1"/>
  <c r="U88" i="5"/>
  <c r="Q88" i="5"/>
  <c r="V88" i="5" s="1"/>
  <c r="U84" i="5"/>
  <c r="Q84" i="5"/>
  <c r="V84" i="5" s="1"/>
  <c r="U97" i="5"/>
  <c r="U96" i="5"/>
  <c r="Q96" i="5"/>
  <c r="V96" i="5" s="1"/>
  <c r="U86" i="5"/>
  <c r="Q86" i="5"/>
  <c r="V86" i="5" s="1"/>
  <c r="U87" i="5"/>
  <c r="Q87" i="5"/>
  <c r="V87" i="5" s="1"/>
  <c r="U85" i="5"/>
  <c r="Q85" i="5"/>
  <c r="V85" i="5" s="1"/>
  <c r="U89" i="5"/>
  <c r="Q89" i="5"/>
  <c r="V89" i="5" s="1"/>
  <c r="U82" i="5"/>
  <c r="Q82" i="5"/>
  <c r="V82" i="5" s="1"/>
  <c r="U81" i="5"/>
  <c r="Q81" i="5"/>
  <c r="V81" i="5" s="1"/>
  <c r="U68" i="5"/>
  <c r="Q68" i="5"/>
  <c r="V68" i="5" s="1"/>
  <c r="U75" i="5"/>
  <c r="Q75" i="5"/>
  <c r="V75" i="5" s="1"/>
  <c r="U74" i="5"/>
  <c r="Q74" i="5"/>
  <c r="V74" i="5" s="1"/>
  <c r="U71" i="5"/>
  <c r="Q71" i="5"/>
  <c r="V71" i="5" s="1"/>
  <c r="U73" i="5"/>
  <c r="Q73" i="5"/>
  <c r="V73" i="5" s="1"/>
  <c r="U72" i="5"/>
  <c r="Q72" i="5"/>
  <c r="V72" i="5" s="1"/>
  <c r="U67" i="5"/>
  <c r="Q67" i="5"/>
  <c r="V67" i="5" s="1"/>
  <c r="U70" i="5"/>
  <c r="Q70" i="5"/>
  <c r="V70" i="5" s="1"/>
  <c r="U66" i="5"/>
  <c r="Q66" i="5"/>
  <c r="V66" i="5" s="1"/>
  <c r="U61" i="5"/>
  <c r="Q61" i="5"/>
  <c r="V61" i="5" s="1"/>
  <c r="U64" i="5"/>
  <c r="Q64" i="5"/>
  <c r="V64" i="5" s="1"/>
  <c r="U59" i="5"/>
  <c r="Q59" i="5"/>
  <c r="V59" i="5" s="1"/>
  <c r="U62" i="5"/>
  <c r="Q62" i="5"/>
  <c r="V62" i="5" s="1"/>
  <c r="U57" i="5"/>
  <c r="Q57" i="5"/>
  <c r="V57" i="5" s="1"/>
  <c r="U63" i="5"/>
  <c r="Q63" i="5"/>
  <c r="V63" i="5" s="1"/>
  <c r="U60" i="5"/>
  <c r="Q60" i="5"/>
  <c r="V60" i="5" s="1"/>
  <c r="U56" i="5"/>
  <c r="Q56" i="5"/>
  <c r="V56" i="5" s="1"/>
  <c r="U49" i="5"/>
  <c r="Q49" i="5"/>
  <c r="V49" i="5" s="1"/>
  <c r="U50" i="5"/>
  <c r="Q50" i="5"/>
  <c r="V50" i="5" s="1"/>
  <c r="U48" i="5"/>
  <c r="Q48" i="5"/>
  <c r="V48" i="5" s="1"/>
  <c r="U30" i="5"/>
  <c r="Q30" i="5"/>
  <c r="V30" i="5" s="1"/>
  <c r="U34" i="5"/>
  <c r="Q34" i="5"/>
  <c r="V34" i="5" s="1"/>
  <c r="U38" i="5"/>
  <c r="Q38" i="5"/>
  <c r="V38" i="5" s="1"/>
  <c r="V40" i="5"/>
  <c r="U40" i="5"/>
  <c r="U36" i="5"/>
  <c r="Q36" i="5"/>
  <c r="V36" i="5" s="1"/>
  <c r="U35" i="5"/>
  <c r="Q35" i="5"/>
  <c r="V35" i="5" s="1"/>
  <c r="U33" i="5"/>
  <c r="Q33" i="5"/>
  <c r="V33" i="5" s="1"/>
  <c r="U32" i="5"/>
  <c r="Q32" i="5"/>
  <c r="V32" i="5" s="1"/>
  <c r="U31" i="5"/>
  <c r="Q31" i="5"/>
  <c r="V31" i="5" s="1"/>
  <c r="U25" i="5"/>
  <c r="Q25" i="5"/>
  <c r="V25" i="5" s="1"/>
  <c r="U28" i="5"/>
  <c r="Q28" i="5"/>
  <c r="V28" i="5" s="1"/>
  <c r="U29" i="5"/>
  <c r="Q29" i="5"/>
  <c r="V29" i="5" s="1"/>
  <c r="U21" i="5"/>
  <c r="Q21" i="5"/>
  <c r="V21" i="5" s="1"/>
  <c r="U20" i="5"/>
  <c r="Q20" i="5"/>
  <c r="V20" i="5" s="1"/>
  <c r="U23" i="5"/>
  <c r="Q23" i="5"/>
  <c r="V23" i="5" s="1"/>
  <c r="U27" i="5"/>
  <c r="Q27" i="5"/>
  <c r="V27" i="5" s="1"/>
  <c r="U15" i="5"/>
  <c r="Q15" i="5"/>
  <c r="V15" i="5" s="1"/>
  <c r="U11" i="5"/>
  <c r="Q11" i="5"/>
  <c r="V11" i="5" s="1"/>
  <c r="U12" i="5"/>
  <c r="Q12" i="5"/>
  <c r="V12" i="5" s="1"/>
  <c r="U10" i="5"/>
  <c r="Q10" i="5"/>
  <c r="V10" i="5" s="1"/>
  <c r="U9" i="5"/>
  <c r="Q9" i="5"/>
  <c r="V9" i="5" s="1"/>
  <c r="U7" i="5"/>
  <c r="Q7" i="5"/>
  <c r="V7" i="5" s="1"/>
  <c r="U6" i="5"/>
  <c r="Q6" i="5"/>
  <c r="V6" i="5" s="1"/>
  <c r="W85" i="5" l="1"/>
  <c r="W87" i="5"/>
  <c r="W27" i="5"/>
  <c r="W66" i="5"/>
  <c r="W68" i="5"/>
  <c r="W70" i="5"/>
  <c r="W81" i="5"/>
  <c r="W89" i="5"/>
  <c r="W96" i="5"/>
  <c r="W86" i="5"/>
  <c r="W88" i="5"/>
  <c r="W91" i="5"/>
  <c r="W84" i="5"/>
  <c r="W82" i="5"/>
  <c r="W56" i="5"/>
  <c r="W62" i="5"/>
  <c r="W64" i="5"/>
  <c r="W73" i="5"/>
  <c r="W74" i="5"/>
  <c r="W7" i="5"/>
  <c r="W21" i="5"/>
  <c r="W28" i="5"/>
  <c r="W31" i="5"/>
  <c r="W61" i="5"/>
  <c r="W72" i="5"/>
  <c r="W75" i="5"/>
  <c r="W71" i="5"/>
  <c r="W67" i="5"/>
  <c r="W59" i="5"/>
  <c r="W57" i="5"/>
  <c r="W63" i="5"/>
  <c r="W49" i="5"/>
  <c r="W50" i="5"/>
  <c r="W34" i="5"/>
  <c r="W6" i="5"/>
  <c r="W9" i="5"/>
  <c r="W30" i="5"/>
  <c r="W29" i="5"/>
  <c r="W25" i="5"/>
  <c r="W32" i="5"/>
  <c r="W40" i="5"/>
  <c r="W12" i="5"/>
  <c r="W36" i="5"/>
  <c r="W38" i="5"/>
  <c r="W48" i="5"/>
  <c r="W35" i="5"/>
  <c r="W33" i="5"/>
  <c r="W20" i="5"/>
  <c r="W23" i="5"/>
  <c r="W15" i="5"/>
  <c r="W11" i="5"/>
  <c r="W10" i="5"/>
  <c r="K39" i="5" l="1"/>
  <c r="K29" i="5"/>
  <c r="K22" i="5"/>
  <c r="K20" i="5"/>
  <c r="K40" i="5"/>
  <c r="K24" i="5"/>
  <c r="K31" i="5"/>
  <c r="G39" i="5"/>
  <c r="L39" i="5" s="1"/>
  <c r="G29" i="5"/>
  <c r="L29" i="5" s="1"/>
  <c r="G22" i="5"/>
  <c r="L22" i="5" s="1"/>
  <c r="G20" i="5"/>
  <c r="L20" i="5" s="1"/>
  <c r="G40" i="5"/>
  <c r="L40" i="5" s="1"/>
  <c r="G24" i="5"/>
  <c r="L24" i="5" s="1"/>
  <c r="G31" i="5"/>
  <c r="L31" i="5" s="1"/>
  <c r="K57" i="5"/>
  <c r="K62" i="5"/>
  <c r="K67" i="5"/>
  <c r="K64" i="5"/>
  <c r="K63" i="5"/>
  <c r="K55" i="5"/>
  <c r="G57" i="5"/>
  <c r="L57" i="5" s="1"/>
  <c r="G62" i="5"/>
  <c r="L62" i="5" s="1"/>
  <c r="G67" i="5"/>
  <c r="L67" i="5" s="1"/>
  <c r="G64" i="5"/>
  <c r="L64" i="5" s="1"/>
  <c r="G63" i="5"/>
  <c r="L63" i="5" s="1"/>
  <c r="G55" i="5"/>
  <c r="L55" i="5" s="1"/>
  <c r="K46" i="5"/>
  <c r="K47" i="5"/>
  <c r="K48" i="5"/>
  <c r="K71" i="5"/>
  <c r="K58" i="5"/>
  <c r="K69" i="5"/>
  <c r="K73" i="5"/>
  <c r="K74" i="5"/>
  <c r="K60" i="5"/>
  <c r="K65" i="5"/>
  <c r="K76" i="5"/>
  <c r="K61" i="5"/>
  <c r="K56" i="5"/>
  <c r="K66" i="5"/>
  <c r="K70" i="5"/>
  <c r="K59" i="5"/>
  <c r="K68" i="5"/>
  <c r="K72" i="5"/>
  <c r="K85" i="5"/>
  <c r="K87" i="5"/>
  <c r="K83" i="5"/>
  <c r="G85" i="5"/>
  <c r="L85" i="5" s="1"/>
  <c r="G87" i="5"/>
  <c r="L87" i="5" s="1"/>
  <c r="G83" i="5"/>
  <c r="L83" i="5" s="1"/>
  <c r="G89" i="5"/>
  <c r="L89" i="5" s="1"/>
  <c r="G81" i="5"/>
  <c r="L81" i="5" s="1"/>
  <c r="G86" i="5"/>
  <c r="L86" i="5" s="1"/>
  <c r="G82" i="5"/>
  <c r="L82" i="5" s="1"/>
  <c r="G90" i="5"/>
  <c r="L90" i="5" s="1"/>
  <c r="G71" i="5"/>
  <c r="L71" i="5" s="1"/>
  <c r="G58" i="5"/>
  <c r="L58" i="5" s="1"/>
  <c r="G69" i="5"/>
  <c r="L69" i="5" s="1"/>
  <c r="G73" i="5"/>
  <c r="L73" i="5" s="1"/>
  <c r="G74" i="5"/>
  <c r="L74" i="5" s="1"/>
  <c r="G60" i="5"/>
  <c r="L60" i="5" s="1"/>
  <c r="G65" i="5"/>
  <c r="L65" i="5" s="1"/>
  <c r="G76" i="5"/>
  <c r="L76" i="5" s="1"/>
  <c r="G61" i="5"/>
  <c r="L61" i="5" s="1"/>
  <c r="G56" i="5"/>
  <c r="L56" i="5" s="1"/>
  <c r="G66" i="5"/>
  <c r="L66" i="5" s="1"/>
  <c r="G70" i="5"/>
  <c r="L70" i="5" s="1"/>
  <c r="G59" i="5"/>
  <c r="L59" i="5" s="1"/>
  <c r="G68" i="5"/>
  <c r="L68" i="5" s="1"/>
  <c r="G72" i="5"/>
  <c r="L72" i="5" s="1"/>
  <c r="G46" i="5"/>
  <c r="L46" i="5" s="1"/>
  <c r="L47" i="5"/>
  <c r="G48" i="5"/>
  <c r="L48" i="5" s="1"/>
  <c r="G49" i="5"/>
  <c r="L49" i="5" s="1"/>
  <c r="G34" i="5"/>
  <c r="L34" i="5" s="1"/>
  <c r="L33" i="5"/>
  <c r="G36" i="5"/>
  <c r="G38" i="5"/>
  <c r="G25" i="5"/>
  <c r="G37" i="5"/>
  <c r="G41" i="5"/>
  <c r="G26" i="5"/>
  <c r="G21" i="5"/>
  <c r="L21" i="5" s="1"/>
  <c r="G28" i="5"/>
  <c r="G23" i="5"/>
  <c r="G27" i="5"/>
  <c r="G6" i="5"/>
  <c r="L6" i="5" s="1"/>
  <c r="K21" i="5"/>
  <c r="K81" i="5"/>
  <c r="K89" i="5"/>
  <c r="K90" i="5"/>
  <c r="K86" i="5"/>
  <c r="K82" i="5"/>
  <c r="K6" i="5"/>
  <c r="K33" i="5"/>
  <c r="K34" i="5"/>
  <c r="K49" i="5"/>
  <c r="G12" i="5"/>
  <c r="G13" i="5"/>
  <c r="G9" i="5"/>
  <c r="G10" i="5"/>
  <c r="M20" i="5" l="1"/>
  <c r="M29" i="5"/>
  <c r="M24" i="5"/>
  <c r="M31" i="5"/>
  <c r="M40" i="5"/>
  <c r="M22" i="5"/>
  <c r="M39" i="5"/>
  <c r="M62" i="5"/>
  <c r="M55" i="5"/>
  <c r="M63" i="5"/>
  <c r="M64" i="5"/>
  <c r="M57" i="5"/>
  <c r="M67" i="5"/>
  <c r="M83" i="5"/>
  <c r="M72" i="5"/>
  <c r="M59" i="5"/>
  <c r="M66" i="5"/>
  <c r="M61" i="5"/>
  <c r="M60" i="5"/>
  <c r="M69" i="5"/>
  <c r="M71" i="5"/>
  <c r="M48" i="5"/>
  <c r="M47" i="5"/>
  <c r="M87" i="5"/>
  <c r="M85" i="5"/>
  <c r="M68" i="5"/>
  <c r="M70" i="5"/>
  <c r="M56" i="5"/>
  <c r="M76" i="5"/>
  <c r="M65" i="5"/>
  <c r="M74" i="5"/>
  <c r="M73" i="5"/>
  <c r="M58" i="5"/>
  <c r="M46" i="5"/>
  <c r="M89" i="5"/>
  <c r="M81" i="5"/>
  <c r="M21" i="5"/>
  <c r="M90" i="5"/>
  <c r="M86" i="5"/>
  <c r="M82" i="5"/>
  <c r="M49" i="5"/>
  <c r="M6" i="5"/>
  <c r="M34" i="5"/>
  <c r="M33" i="5"/>
  <c r="K12" i="5"/>
  <c r="K9" i="5"/>
  <c r="K10" i="5"/>
  <c r="L12" i="5"/>
  <c r="L9" i="5"/>
  <c r="L10" i="5"/>
  <c r="M10" i="5" l="1"/>
  <c r="M12" i="5"/>
  <c r="M9" i="5"/>
  <c r="G15" i="5" l="1"/>
  <c r="G8" i="5"/>
  <c r="G14" i="5"/>
  <c r="K38" i="5" l="1"/>
  <c r="K27" i="5"/>
  <c r="L38" i="5"/>
  <c r="L27" i="5"/>
  <c r="K41" i="5"/>
  <c r="K37" i="5"/>
  <c r="L41" i="5"/>
  <c r="L37" i="5"/>
  <c r="K26" i="5"/>
  <c r="K28" i="5"/>
  <c r="K25" i="5"/>
  <c r="K23" i="5"/>
  <c r="K36" i="5"/>
  <c r="L26" i="5"/>
  <c r="L28" i="5"/>
  <c r="L25" i="5"/>
  <c r="L23" i="5"/>
  <c r="L36" i="5"/>
  <c r="K15" i="5"/>
  <c r="K14" i="5"/>
  <c r="K13" i="5"/>
  <c r="K8" i="5"/>
  <c r="L15" i="5"/>
  <c r="L14" i="5"/>
  <c r="L13" i="5"/>
  <c r="L8" i="5"/>
  <c r="K96" i="5"/>
  <c r="K97" i="5"/>
  <c r="G97" i="5"/>
  <c r="G96" i="5"/>
  <c r="L96" i="5" s="1"/>
  <c r="M41" i="5" l="1"/>
  <c r="M13" i="5"/>
  <c r="M8" i="5"/>
  <c r="M23" i="5"/>
  <c r="M26" i="5"/>
  <c r="M38" i="5"/>
  <c r="M25" i="5"/>
  <c r="M96" i="5"/>
  <c r="M14" i="5"/>
  <c r="M15" i="5"/>
  <c r="M37" i="5"/>
  <c r="M36" i="5"/>
  <c r="M28" i="5"/>
  <c r="M27" i="5"/>
</calcChain>
</file>

<file path=xl/sharedStrings.xml><?xml version="1.0" encoding="utf-8"?>
<sst xmlns="http://schemas.openxmlformats.org/spreadsheetml/2006/main" count="456" uniqueCount="169">
  <si>
    <t>Strafsec. 1e manche</t>
  </si>
  <si>
    <t>Tijd 1e manche</t>
  </si>
  <si>
    <t>Tijd 2e manche</t>
  </si>
  <si>
    <t>Totaal 2e manche</t>
  </si>
  <si>
    <t>Totaal 1e manche</t>
  </si>
  <si>
    <t>Woonplaats</t>
  </si>
  <si>
    <t>Strafsec. 2e manche</t>
  </si>
  <si>
    <t>TOTAAL 1e &amp; 2e MANCHE</t>
  </si>
  <si>
    <t>KLASSERING</t>
  </si>
  <si>
    <t>ENKELSPAN PONY</t>
  </si>
  <si>
    <t>ENKELSPAN PAARD</t>
  </si>
  <si>
    <t>TWEESPAN PONY</t>
  </si>
  <si>
    <t>TWEESPAN PAARD</t>
  </si>
  <si>
    <t>MENNER/MENSTER</t>
  </si>
  <si>
    <t>VIERSPAN/TANDEM Paard</t>
  </si>
  <si>
    <t>Langspan PONY</t>
  </si>
  <si>
    <t>Giel van der Linden</t>
  </si>
  <si>
    <t>Kenny Kanora</t>
  </si>
  <si>
    <t>Jan van Tien</t>
  </si>
  <si>
    <t>Bert Berben</t>
  </si>
  <si>
    <t>Nuenen</t>
  </si>
  <si>
    <t>Schijndel</t>
  </si>
  <si>
    <t>Mierlo</t>
  </si>
  <si>
    <t>Jordy van der Wijst</t>
  </si>
  <si>
    <t>Griendtsveen</t>
  </si>
  <si>
    <t>Kees Vorstenbosch</t>
  </si>
  <si>
    <t>Veldhoven</t>
  </si>
  <si>
    <t>Nispen</t>
  </si>
  <si>
    <t>Heesch</t>
  </si>
  <si>
    <t>Dennis Rijntjes</t>
  </si>
  <si>
    <t>Aarle Rixtel</t>
  </si>
  <si>
    <t>Appie de Greef</t>
  </si>
  <si>
    <t>Piet van de Brand</t>
  </si>
  <si>
    <t>Heythuijsen</t>
  </si>
  <si>
    <t>Hans Hoens</t>
  </si>
  <si>
    <t>Borkel &amp; Schaft</t>
  </si>
  <si>
    <t>Eersel</t>
  </si>
  <si>
    <t>Lars Verstegen</t>
  </si>
  <si>
    <t>Linda Smits</t>
  </si>
  <si>
    <t>Ger Verstegen</t>
  </si>
  <si>
    <t>55.</t>
  </si>
  <si>
    <t>Melick</t>
  </si>
  <si>
    <t>Panningen</t>
  </si>
  <si>
    <t>Roermond</t>
  </si>
  <si>
    <t>66.</t>
  </si>
  <si>
    <t>Jack Lamers</t>
  </si>
  <si>
    <t>Dries Vissers</t>
  </si>
  <si>
    <t>Karel Geentjens</t>
  </si>
  <si>
    <t>Arendonk ( B. )</t>
  </si>
  <si>
    <t>Hamont</t>
  </si>
  <si>
    <t>Vlimmeren ( B. )</t>
  </si>
  <si>
    <t>88.</t>
  </si>
  <si>
    <t>Hans Verhoeven</t>
  </si>
  <si>
    <t>99.</t>
  </si>
  <si>
    <t>Peter Zeegers</t>
  </si>
  <si>
    <t>Valkensward</t>
  </si>
  <si>
    <t>Meijel</t>
  </si>
  <si>
    <t>Niels Vermeulen</t>
  </si>
  <si>
    <t>Leo van de Burgt</t>
  </si>
  <si>
    <t>Theo Raaijmakers</t>
  </si>
  <si>
    <t>333.</t>
  </si>
  <si>
    <t>Kevin Swennen</t>
  </si>
  <si>
    <t>Berlicum</t>
  </si>
  <si>
    <t>Anneke Cremers</t>
  </si>
  <si>
    <t>Windraak</t>
  </si>
  <si>
    <t>Tielen ( B. )</t>
  </si>
  <si>
    <t>Ilse Kuenen</t>
  </si>
  <si>
    <t>Wagenberg</t>
  </si>
  <si>
    <t>Dimitri Verstraeten</t>
  </si>
  <si>
    <t>Brent Janssen</t>
  </si>
  <si>
    <t>Swolgen</t>
  </si>
  <si>
    <t>Jan van Riel</t>
  </si>
  <si>
    <t>Charissa Den Ridder</t>
  </si>
  <si>
    <t>Terheijden</t>
  </si>
  <si>
    <t>Zundert</t>
  </si>
  <si>
    <t>Frans Marijnissen</t>
  </si>
  <si>
    <t>Sam Couwenberg</t>
  </si>
  <si>
    <t>Veulen</t>
  </si>
  <si>
    <t>Annemarie Kuenen</t>
  </si>
  <si>
    <t>Jur Baijens</t>
  </si>
  <si>
    <t>Duizel</t>
  </si>
  <si>
    <t>1.</t>
  </si>
  <si>
    <t>Gilze</t>
  </si>
  <si>
    <t>4.</t>
  </si>
  <si>
    <t>Demi Timmers</t>
  </si>
  <si>
    <t>Geldrop</t>
  </si>
  <si>
    <t>Jordy Reuvers</t>
  </si>
  <si>
    <t>Bram Lemmens</t>
  </si>
  <si>
    <t>Dirk Bastiaansen</t>
  </si>
  <si>
    <t>Zevenbergen</t>
  </si>
  <si>
    <t>17.</t>
  </si>
  <si>
    <t>Chayton Huskens</t>
  </si>
  <si>
    <t>Baexem</t>
  </si>
  <si>
    <t>44.</t>
  </si>
  <si>
    <t>Oosterhout</t>
  </si>
  <si>
    <t>Amy Michielsen</t>
  </si>
  <si>
    <t>Bernie Damen</t>
  </si>
  <si>
    <t>Eric Eijpelaars</t>
  </si>
  <si>
    <t>Prinsenbeek</t>
  </si>
  <si>
    <t>Piet Peepers</t>
  </si>
  <si>
    <t>Keldonk</t>
  </si>
  <si>
    <t>Angeline  Steijvers</t>
  </si>
  <si>
    <t>Eric Steijvers</t>
  </si>
  <si>
    <t>Katrien Lanen</t>
  </si>
  <si>
    <t>Geel</t>
  </si>
  <si>
    <t>Tessa in 't Groen</t>
  </si>
  <si>
    <t>101.</t>
  </si>
  <si>
    <t>Rudi van Bijlen</t>
  </si>
  <si>
    <t>Dongen</t>
  </si>
  <si>
    <t>Geel ( B. )</t>
  </si>
  <si>
    <t xml:space="preserve">Stephano Mulder </t>
  </si>
  <si>
    <t>Sibrim Lemmens</t>
  </si>
  <si>
    <t>Tielt-Winge ( B. )</t>
  </si>
  <si>
    <t>Erik Verloo</t>
  </si>
  <si>
    <t xml:space="preserve">Britt Luycks </t>
  </si>
  <si>
    <t xml:space="preserve">Poppel ( B. ) </t>
  </si>
  <si>
    <t>Lommel ( B. )</t>
  </si>
  <si>
    <t>Harrie Verstappen</t>
  </si>
  <si>
    <t>94.</t>
  </si>
  <si>
    <t>Jan Heijnen</t>
  </si>
  <si>
    <t>Carlo Vermeulen</t>
  </si>
  <si>
    <t>Theo Timmermans</t>
  </si>
  <si>
    <t>Breda</t>
  </si>
  <si>
    <t>Bernd Wouters</t>
  </si>
  <si>
    <t>Berendrecht ( B. )</t>
  </si>
  <si>
    <t>34.</t>
  </si>
  <si>
    <t>Johan Beliën</t>
  </si>
  <si>
    <t>Hamont  ( B. )</t>
  </si>
  <si>
    <t>Jonas Corten</t>
  </si>
  <si>
    <t>Bekkevoort ( B. )</t>
  </si>
  <si>
    <t>Bocholt (B)</t>
  </si>
  <si>
    <t>Johan van Hooydonk</t>
  </si>
  <si>
    <t>Bavel</t>
  </si>
  <si>
    <t>Nick Weytjens</t>
  </si>
  <si>
    <t>Zutendaal</t>
  </si>
  <si>
    <t>Marcel Coolen</t>
  </si>
  <si>
    <t>Kampioen</t>
  </si>
  <si>
    <t>Jeugd onder de 12</t>
  </si>
  <si>
    <t>gedikwalificeerd</t>
  </si>
  <si>
    <t>19 &amp; 20 november 2022</t>
  </si>
  <si>
    <t>NDG</t>
  </si>
  <si>
    <t>`</t>
  </si>
  <si>
    <t>111.</t>
  </si>
  <si>
    <t>Joeri van Hulle</t>
  </si>
  <si>
    <t>155.</t>
  </si>
  <si>
    <t>Michiel van Hulle</t>
  </si>
  <si>
    <t>Denise Bakker</t>
  </si>
  <si>
    <t>169.70</t>
  </si>
  <si>
    <t xml:space="preserve">Mark v.d. Wildenberg </t>
  </si>
  <si>
    <t>Patrick Engelen</t>
  </si>
  <si>
    <t>Harrie van Hoof</t>
  </si>
  <si>
    <t>Anne Zaayer</t>
  </si>
  <si>
    <t>Lierop</t>
  </si>
  <si>
    <t>Wadenoyen</t>
  </si>
  <si>
    <t>Gastel</t>
  </si>
  <si>
    <t>Lonneke v. den Eijnden</t>
  </si>
  <si>
    <t>Zwevezele ( B. )</t>
  </si>
  <si>
    <t>25 &amp; 26 december 2022</t>
  </si>
  <si>
    <t xml:space="preserve">Meensel-K. ( B. ) </t>
  </si>
  <si>
    <t>Kaatsheuvel</t>
  </si>
  <si>
    <t>64.</t>
  </si>
  <si>
    <t>Jeffry Scholten</t>
  </si>
  <si>
    <t xml:space="preserve">Tussenstand   EGM -- IMC    2022  /  2023.  Beste resultaat van twee gereden wedstrijden.  </t>
  </si>
  <si>
    <t>Tussenstand 2 wedstrijden</t>
  </si>
  <si>
    <t>KLASSERING  FINALE.</t>
  </si>
  <si>
    <t>3.</t>
  </si>
  <si>
    <t>5.</t>
  </si>
  <si>
    <t>112.</t>
  </si>
  <si>
    <t>14 &amp; 15 januari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</si>
</sst>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0" x14ac:knownFonts="1">
    <font>
      <sz val="10"/>
      <name val="Arial"/>
    </font>
    <font>
      <sz val="10"/>
      <name val="Arial"/>
      <family val="2"/>
    </font>
    <font>
      <sz val="11"/>
      <name val="Calibri"/>
      <family val="2"/>
    </font>
    <font>
      <sz val="10"/>
      <color indexed="8"/>
      <name val="Arial"/>
      <family val="2"/>
    </font>
    <font>
      <b/>
      <sz val="9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2"/>
      <color indexed="8"/>
      <name val="Calibri"/>
      <family val="2"/>
    </font>
    <font>
      <sz val="12"/>
      <name val="Calibri"/>
      <family val="2"/>
    </font>
    <font>
      <sz val="8"/>
      <name val="Verdana"/>
      <family val="2"/>
    </font>
    <font>
      <sz val="9"/>
      <name val="Verdana"/>
      <family val="2"/>
    </font>
    <font>
      <i/>
      <sz val="9"/>
      <name val="Verdana"/>
      <family val="2"/>
    </font>
    <font>
      <b/>
      <sz val="10"/>
      <name val="Calibri"/>
      <family val="2"/>
    </font>
    <font>
      <sz val="11"/>
      <color theme="1"/>
      <name val="Calibri"/>
      <family val="2"/>
      <scheme val="minor"/>
    </font>
    <font>
      <sz val="9"/>
      <color theme="0"/>
      <name val="Verdana"/>
      <family val="2"/>
    </font>
    <font>
      <sz val="12"/>
      <name val="Calibri"/>
      <family val="2"/>
      <scheme val="minor"/>
    </font>
    <font>
      <b/>
      <sz val="12"/>
      <color rgb="FF002060"/>
      <name val="Calibri"/>
      <family val="2"/>
    </font>
    <font>
      <b/>
      <sz val="12"/>
      <color theme="9" tint="-0.499984740745262"/>
      <name val="Calibri"/>
      <family val="2"/>
      <scheme val="minor"/>
    </font>
    <font>
      <b/>
      <sz val="12"/>
      <color rgb="FFFF0000"/>
      <name val="Calibri"/>
      <family val="2"/>
    </font>
    <font>
      <b/>
      <sz val="16"/>
      <color rgb="FFC00000"/>
      <name val="Calibri"/>
      <family val="2"/>
    </font>
    <font>
      <b/>
      <sz val="14"/>
      <color rgb="FFC00000"/>
      <name val="Calibri"/>
      <family val="2"/>
    </font>
    <font>
      <sz val="16"/>
      <color rgb="FFC00000"/>
      <name val="Calibri"/>
      <family val="2"/>
    </font>
    <font>
      <b/>
      <sz val="12"/>
      <color rgb="FFC00000"/>
      <name val="Calibri"/>
      <family val="2"/>
    </font>
    <font>
      <sz val="16"/>
      <color rgb="FFC00000"/>
      <name val="Verdana"/>
      <family val="2"/>
    </font>
    <font>
      <b/>
      <sz val="9"/>
      <color rgb="FFFF6600"/>
      <name val="Calibri"/>
      <family val="2"/>
    </font>
    <font>
      <b/>
      <sz val="12"/>
      <color rgb="FFFF6600"/>
      <name val="Calibri"/>
      <family val="2"/>
    </font>
    <font>
      <b/>
      <sz val="26"/>
      <color rgb="FFFF6600"/>
      <name val="Calibri"/>
      <family val="2"/>
    </font>
    <font>
      <b/>
      <sz val="9"/>
      <color theme="8" tint="-0.499984740745262"/>
      <name val="Calibri"/>
      <family val="2"/>
    </font>
    <font>
      <b/>
      <sz val="10"/>
      <color theme="8" tint="-0.499984740745262"/>
      <name val="Calibri"/>
      <family val="2"/>
    </font>
    <font>
      <b/>
      <sz val="9"/>
      <color theme="8" tint="-0.499984740745262"/>
      <name val="Verdana"/>
      <family val="2"/>
    </font>
    <font>
      <b/>
      <sz val="12"/>
      <color theme="8" tint="-0.499984740745262"/>
      <name val="Calibri"/>
      <family val="2"/>
    </font>
    <font>
      <b/>
      <sz val="9"/>
      <color theme="6" tint="-0.249977111117893"/>
      <name val="Calibri"/>
      <family val="2"/>
    </font>
    <font>
      <b/>
      <sz val="16"/>
      <color theme="6" tint="-0.249977111117893"/>
      <name val="Calibri"/>
      <family val="2"/>
    </font>
    <font>
      <b/>
      <sz val="10"/>
      <color theme="6" tint="-0.249977111117893"/>
      <name val="Calibri"/>
      <family val="2"/>
    </font>
    <font>
      <b/>
      <sz val="9"/>
      <color theme="6" tint="-0.249977111117893"/>
      <name val="Verdana"/>
      <family val="2"/>
    </font>
    <font>
      <b/>
      <sz val="12"/>
      <color theme="6" tint="-0.249977111117893"/>
      <name val="Calibri"/>
      <family val="2"/>
    </font>
    <font>
      <b/>
      <sz val="12"/>
      <color theme="6" tint="-0.499984740745262"/>
      <name val="Calibri"/>
      <family val="2"/>
    </font>
    <font>
      <b/>
      <sz val="16"/>
      <color theme="6" tint="-0.499984740745262"/>
      <name val="Calibri"/>
      <family val="2"/>
    </font>
    <font>
      <b/>
      <sz val="10"/>
      <color theme="6" tint="-0.499984740745262"/>
      <name val="Verdana"/>
      <family val="2"/>
    </font>
    <font>
      <b/>
      <sz val="12"/>
      <color rgb="FF0070C0"/>
      <name val="Calibri"/>
      <family val="2"/>
      <scheme val="minor"/>
    </font>
    <font>
      <b/>
      <sz val="12"/>
      <color rgb="FF0070C0"/>
      <name val="Calibri"/>
      <family val="2"/>
    </font>
    <font>
      <b/>
      <sz val="12"/>
      <color rgb="FF800080"/>
      <name val="Calibri"/>
      <family val="2"/>
    </font>
    <font>
      <b/>
      <sz val="16"/>
      <color rgb="FF800080"/>
      <name val="Calibri"/>
      <family val="2"/>
    </font>
    <font>
      <b/>
      <sz val="10"/>
      <color rgb="FF800080"/>
      <name val="Verdana"/>
      <family val="2"/>
    </font>
    <font>
      <b/>
      <sz val="12"/>
      <color rgb="FF002060"/>
      <name val="Calibri"/>
      <family val="2"/>
      <scheme val="minor"/>
    </font>
    <font>
      <b/>
      <sz val="10"/>
      <color rgb="FFC00000"/>
      <name val="Verdana"/>
      <family val="2"/>
    </font>
    <font>
      <b/>
      <sz val="10"/>
      <color rgb="FF800080"/>
      <name val="Calibri"/>
      <family val="2"/>
    </font>
    <font>
      <b/>
      <sz val="10"/>
      <color theme="6" tint="-0.249977111117893"/>
      <name val="Verdana"/>
      <family val="2"/>
    </font>
    <font>
      <b/>
      <sz val="10"/>
      <color theme="8" tint="-0.499984740745262"/>
      <name val="Verdana"/>
      <family val="2"/>
    </font>
    <font>
      <sz val="10"/>
      <name val="Verdana"/>
      <family val="2"/>
    </font>
    <font>
      <b/>
      <i/>
      <sz val="10"/>
      <color rgb="FF002060"/>
      <name val="Calibri"/>
      <family val="2"/>
      <scheme val="minor"/>
    </font>
    <font>
      <b/>
      <sz val="10"/>
      <color theme="6" tint="-0.499984740745262"/>
      <name val="Calibri"/>
      <family val="2"/>
    </font>
    <font>
      <sz val="10"/>
      <color theme="0"/>
      <name val="Verdana"/>
      <family val="2"/>
    </font>
    <font>
      <b/>
      <sz val="11"/>
      <color rgb="FF002060"/>
      <name val="Calibri"/>
      <family val="2"/>
    </font>
    <font>
      <b/>
      <sz val="10"/>
      <color rgb="FF7030A0"/>
      <name val="Verdana"/>
      <family val="2"/>
    </font>
    <font>
      <b/>
      <sz val="16"/>
      <color rgb="FFFF0000"/>
      <name val="Calibri"/>
      <family val="2"/>
    </font>
    <font>
      <b/>
      <sz val="12"/>
      <color rgb="FFFF0000"/>
      <name val="Verdana"/>
      <family val="2"/>
    </font>
    <font>
      <b/>
      <sz val="12"/>
      <color rgb="FFC00000"/>
      <name val="Verdana"/>
      <family val="2"/>
    </font>
    <font>
      <b/>
      <sz val="12"/>
      <color theme="6" tint="-0.499984740745262"/>
      <name val="Verdana"/>
      <family val="2"/>
    </font>
    <font>
      <b/>
      <i/>
      <sz val="36"/>
      <color rgb="FF00206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DashDotDot">
        <color indexed="64"/>
      </left>
      <right/>
      <top style="mediumDashDotDot">
        <color indexed="64"/>
      </top>
      <bottom style="mediumDashDotDot">
        <color indexed="64"/>
      </bottom>
      <diagonal/>
    </border>
    <border>
      <left/>
      <right/>
      <top style="mediumDashDotDot">
        <color indexed="64"/>
      </top>
      <bottom style="mediumDashDotDot">
        <color indexed="64"/>
      </bottom>
      <diagonal/>
    </border>
    <border>
      <left/>
      <right style="mediumDashDotDot">
        <color indexed="64"/>
      </right>
      <top style="mediumDashDotDot">
        <color indexed="64"/>
      </top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mediumDashDotDot">
        <color indexed="64"/>
      </top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 style="mediumDashDotDot">
        <color indexed="64"/>
      </top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mediumDashDotDot">
        <color indexed="64"/>
      </top>
      <bottom/>
      <diagonal/>
    </border>
    <border>
      <left/>
      <right/>
      <top style="mediumDashDotDot">
        <color indexed="64"/>
      </top>
      <bottom/>
      <diagonal/>
    </border>
    <border>
      <left style="thin">
        <color indexed="64"/>
      </left>
      <right style="thin">
        <color indexed="64"/>
      </right>
      <top style="mediumDashDotDot">
        <color indexed="64"/>
      </top>
      <bottom/>
      <diagonal/>
    </border>
    <border>
      <left style="thin">
        <color indexed="64"/>
      </left>
      <right style="double">
        <color indexed="64"/>
      </right>
      <top style="mediumDashDotDot">
        <color indexed="64"/>
      </top>
      <bottom/>
      <diagonal/>
    </border>
    <border>
      <left style="double">
        <color indexed="64"/>
      </left>
      <right style="thin">
        <color indexed="64"/>
      </right>
      <top style="mediumDashDotDot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3">
    <xf numFmtId="0" fontId="0" fillId="0" borderId="0"/>
    <xf numFmtId="0" fontId="13" fillId="0" borderId="0"/>
    <xf numFmtId="0" fontId="1" fillId="0" borderId="0"/>
  </cellStyleXfs>
  <cellXfs count="252">
    <xf numFmtId="0" fontId="0" fillId="0" borderId="0" xfId="0"/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wrapText="1"/>
    </xf>
    <xf numFmtId="0" fontId="5" fillId="0" borderId="0" xfId="0" applyFont="1"/>
    <xf numFmtId="0" fontId="4" fillId="0" borderId="0" xfId="0" applyFont="1" applyAlignment="1">
      <alignment horizontal="center" vertical="justify" textRotation="73"/>
    </xf>
    <xf numFmtId="0" fontId="4" fillId="0" borderId="1" xfId="0" applyFont="1" applyBorder="1" applyAlignment="1">
      <alignment horizontal="center" vertical="justify" textRotation="73"/>
    </xf>
    <xf numFmtId="0" fontId="6" fillId="0" borderId="0" xfId="0" applyFont="1"/>
    <xf numFmtId="0" fontId="8" fillId="0" borderId="0" xfId="0" applyFont="1"/>
    <xf numFmtId="0" fontId="7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10" fillId="0" borderId="2" xfId="0" applyFont="1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3" xfId="0" applyFont="1" applyBorder="1" applyAlignment="1">
      <alignment horizontal="center" vertical="justify" textRotation="73"/>
    </xf>
    <xf numFmtId="0" fontId="10" fillId="4" borderId="2" xfId="0" applyFont="1" applyFill="1" applyBorder="1"/>
    <xf numFmtId="0" fontId="9" fillId="2" borderId="4" xfId="0" applyFont="1" applyFill="1" applyBorder="1" applyAlignment="1">
      <alignment horizontal="left"/>
    </xf>
    <xf numFmtId="0" fontId="10" fillId="4" borderId="11" xfId="0" applyFont="1" applyFill="1" applyBorder="1"/>
    <xf numFmtId="0" fontId="14" fillId="4" borderId="2" xfId="0" applyFont="1" applyFill="1" applyBorder="1"/>
    <xf numFmtId="0" fontId="14" fillId="4" borderId="2" xfId="0" applyFont="1" applyFill="1" applyBorder="1" applyAlignment="1">
      <alignment horizontal="left"/>
    </xf>
    <xf numFmtId="0" fontId="10" fillId="4" borderId="18" xfId="0" applyFont="1" applyFill="1" applyBorder="1"/>
    <xf numFmtId="0" fontId="10" fillId="4" borderId="14" xfId="0" applyFont="1" applyFill="1" applyBorder="1"/>
    <xf numFmtId="0" fontId="10" fillId="0" borderId="14" xfId="0" applyFont="1" applyBorder="1"/>
    <xf numFmtId="0" fontId="16" fillId="5" borderId="13" xfId="0" applyFont="1" applyFill="1" applyBorder="1" applyAlignment="1">
      <alignment horizontal="right" vertical="center"/>
    </xf>
    <xf numFmtId="0" fontId="16" fillId="5" borderId="14" xfId="0" applyFont="1" applyFill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10" fillId="0" borderId="18" xfId="0" applyFont="1" applyBorder="1"/>
    <xf numFmtId="0" fontId="10" fillId="4" borderId="8" xfId="0" applyFont="1" applyFill="1" applyBorder="1"/>
    <xf numFmtId="0" fontId="10" fillId="0" borderId="8" xfId="0" applyFont="1" applyBorder="1"/>
    <xf numFmtId="0" fontId="18" fillId="0" borderId="0" xfId="0" applyFont="1"/>
    <xf numFmtId="0" fontId="19" fillId="0" borderId="5" xfId="0" applyFont="1" applyBorder="1" applyAlignment="1">
      <alignment horizontal="center"/>
    </xf>
    <xf numFmtId="0" fontId="19" fillId="0" borderId="6" xfId="0" applyFont="1" applyBorder="1"/>
    <xf numFmtId="0" fontId="19" fillId="0" borderId="6" xfId="0" applyFont="1" applyBorder="1" applyAlignment="1">
      <alignment horizontal="left"/>
    </xf>
    <xf numFmtId="0" fontId="20" fillId="0" borderId="0" xfId="0" applyFont="1" applyAlignment="1">
      <alignment horizontal="left"/>
    </xf>
    <xf numFmtId="0" fontId="21" fillId="0" borderId="0" xfId="0" applyFont="1"/>
    <xf numFmtId="0" fontId="19" fillId="0" borderId="9" xfId="0" applyFont="1" applyBorder="1"/>
    <xf numFmtId="0" fontId="23" fillId="2" borderId="10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24" fillId="0" borderId="0" xfId="0" applyFont="1" applyAlignment="1">
      <alignment horizontal="center"/>
    </xf>
    <xf numFmtId="0" fontId="25" fillId="0" borderId="0" xfId="0" applyFont="1"/>
    <xf numFmtId="0" fontId="26" fillId="0" borderId="0" xfId="0" applyFont="1"/>
    <xf numFmtId="0" fontId="24" fillId="0" borderId="0" xfId="0" applyFont="1"/>
    <xf numFmtId="0" fontId="27" fillId="0" borderId="0" xfId="0" applyFont="1"/>
    <xf numFmtId="0" fontId="27" fillId="0" borderId="0" xfId="0" applyFont="1" applyAlignment="1">
      <alignment horizontal="center" vertical="justify" textRotation="73" wrapText="1"/>
    </xf>
    <xf numFmtId="0" fontId="30" fillId="0" borderId="0" xfId="0" applyFont="1"/>
    <xf numFmtId="0" fontId="31" fillId="0" borderId="0" xfId="0" applyFont="1"/>
    <xf numFmtId="0" fontId="32" fillId="0" borderId="6" xfId="0" applyFont="1" applyBorder="1"/>
    <xf numFmtId="0" fontId="33" fillId="0" borderId="0" xfId="0" applyFont="1" applyAlignment="1">
      <alignment horizontal="center" vertical="justify" textRotation="73"/>
    </xf>
    <xf numFmtId="0" fontId="34" fillId="0" borderId="14" xfId="0" applyFont="1" applyBorder="1" applyAlignment="1">
      <alignment horizontal="center" vertical="center"/>
    </xf>
    <xf numFmtId="0" fontId="31" fillId="0" borderId="0" xfId="0" applyFont="1" applyAlignment="1">
      <alignment horizontal="center" vertical="justify" textRotation="73"/>
    </xf>
    <xf numFmtId="0" fontId="35" fillId="0" borderId="0" xfId="0" applyFont="1"/>
    <xf numFmtId="0" fontId="34" fillId="4" borderId="14" xfId="0" applyFont="1" applyFill="1" applyBorder="1" applyAlignment="1">
      <alignment horizontal="center" vertical="center"/>
    </xf>
    <xf numFmtId="2" fontId="29" fillId="4" borderId="14" xfId="0" applyNumberFormat="1" applyFont="1" applyFill="1" applyBorder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6" fillId="0" borderId="0" xfId="0" applyFont="1"/>
    <xf numFmtId="0" fontId="37" fillId="0" borderId="6" xfId="0" applyFont="1" applyBorder="1"/>
    <xf numFmtId="0" fontId="36" fillId="0" borderId="4" xfId="0" applyFont="1" applyBorder="1" applyAlignment="1">
      <alignment horizontal="center" vertical="justify" textRotation="73" wrapText="1"/>
    </xf>
    <xf numFmtId="2" fontId="38" fillId="4" borderId="2" xfId="0" applyNumberFormat="1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justify" textRotation="73" wrapText="1"/>
    </xf>
    <xf numFmtId="2" fontId="34" fillId="4" borderId="14" xfId="0" applyNumberFormat="1" applyFont="1" applyFill="1" applyBorder="1" applyAlignment="1">
      <alignment horizontal="center" vertical="center"/>
    </xf>
    <xf numFmtId="0" fontId="39" fillId="4" borderId="13" xfId="0" applyFont="1" applyFill="1" applyBorder="1" applyAlignment="1">
      <alignment horizontal="right" vertical="center"/>
    </xf>
    <xf numFmtId="0" fontId="39" fillId="4" borderId="14" xfId="0" applyFont="1" applyFill="1" applyBorder="1" applyAlignment="1">
      <alignment vertical="center"/>
    </xf>
    <xf numFmtId="0" fontId="39" fillId="0" borderId="14" xfId="0" applyFont="1" applyBorder="1" applyAlignment="1">
      <alignment vertical="center"/>
    </xf>
    <xf numFmtId="0" fontId="39" fillId="4" borderId="13" xfId="0" applyFont="1" applyFill="1" applyBorder="1" applyAlignment="1">
      <alignment horizontal="right" vertical="top"/>
    </xf>
    <xf numFmtId="0" fontId="39" fillId="0" borderId="14" xfId="0" applyFont="1" applyBorder="1" applyAlignment="1">
      <alignment horizontal="left" vertical="top"/>
    </xf>
    <xf numFmtId="0" fontId="40" fillId="5" borderId="13" xfId="0" applyFont="1" applyFill="1" applyBorder="1" applyAlignment="1">
      <alignment horizontal="right" vertical="center"/>
    </xf>
    <xf numFmtId="0" fontId="40" fillId="5" borderId="14" xfId="0" applyFont="1" applyFill="1" applyBorder="1" applyAlignment="1">
      <alignment horizontal="left" vertical="center"/>
    </xf>
    <xf numFmtId="0" fontId="39" fillId="0" borderId="14" xfId="0" applyFont="1" applyBorder="1" applyAlignment="1">
      <alignment horizontal="left" vertical="center"/>
    </xf>
    <xf numFmtId="0" fontId="39" fillId="4" borderId="13" xfId="0" applyFont="1" applyFill="1" applyBorder="1" applyAlignment="1">
      <alignment horizontal="right"/>
    </xf>
    <xf numFmtId="0" fontId="39" fillId="4" borderId="14" xfId="0" applyFont="1" applyFill="1" applyBorder="1"/>
    <xf numFmtId="2" fontId="38" fillId="4" borderId="18" xfId="0" applyNumberFormat="1" applyFont="1" applyFill="1" applyBorder="1" applyAlignment="1">
      <alignment horizontal="center" vertical="center"/>
    </xf>
    <xf numFmtId="2" fontId="38" fillId="4" borderId="14" xfId="0" applyNumberFormat="1" applyFont="1" applyFill="1" applyBorder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2" fontId="38" fillId="4" borderId="8" xfId="0" applyNumberFormat="1" applyFont="1" applyFill="1" applyBorder="1" applyAlignment="1">
      <alignment horizontal="center" vertical="center"/>
    </xf>
    <xf numFmtId="0" fontId="41" fillId="0" borderId="0" xfId="0" applyFont="1"/>
    <xf numFmtId="0" fontId="42" fillId="0" borderId="7" xfId="0" applyFont="1" applyBorder="1"/>
    <xf numFmtId="0" fontId="41" fillId="0" borderId="4" xfId="0" applyFont="1" applyBorder="1" applyAlignment="1">
      <alignment horizontal="center" vertical="justify" textRotation="73"/>
    </xf>
    <xf numFmtId="0" fontId="43" fillId="4" borderId="20" xfId="0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justify" textRotation="73"/>
    </xf>
    <xf numFmtId="0" fontId="43" fillId="4" borderId="21" xfId="0" applyFont="1" applyFill="1" applyBorder="1" applyAlignment="1">
      <alignment horizontal="center" vertical="center"/>
    </xf>
    <xf numFmtId="0" fontId="41" fillId="3" borderId="19" xfId="0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2" fontId="38" fillId="4" borderId="30" xfId="0" applyNumberFormat="1" applyFont="1" applyFill="1" applyBorder="1" applyAlignment="1">
      <alignment horizontal="center" vertical="center"/>
    </xf>
    <xf numFmtId="2" fontId="38" fillId="4" borderId="26" xfId="0" applyNumberFormat="1" applyFont="1" applyFill="1" applyBorder="1" applyAlignment="1">
      <alignment horizontal="center" vertical="center"/>
    </xf>
    <xf numFmtId="2" fontId="38" fillId="4" borderId="31" xfId="0" applyNumberFormat="1" applyFont="1" applyFill="1" applyBorder="1" applyAlignment="1">
      <alignment horizontal="center" vertical="center"/>
    </xf>
    <xf numFmtId="0" fontId="6" fillId="0" borderId="6" xfId="0" applyFont="1" applyBorder="1"/>
    <xf numFmtId="0" fontId="43" fillId="4" borderId="32" xfId="0" applyFont="1" applyFill="1" applyBorder="1" applyAlignment="1">
      <alignment horizontal="center" vertical="center"/>
    </xf>
    <xf numFmtId="2" fontId="38" fillId="4" borderId="11" xfId="0" applyNumberFormat="1" applyFont="1" applyFill="1" applyBorder="1" applyAlignment="1">
      <alignment horizontal="center" vertical="center"/>
    </xf>
    <xf numFmtId="0" fontId="43" fillId="4" borderId="19" xfId="0" applyFont="1" applyFill="1" applyBorder="1" applyAlignment="1">
      <alignment horizontal="center" vertical="center"/>
    </xf>
    <xf numFmtId="0" fontId="44" fillId="0" borderId="22" xfId="0" applyFont="1" applyBorder="1" applyAlignment="1">
      <alignment horizontal="right" vertical="center"/>
    </xf>
    <xf numFmtId="0" fontId="44" fillId="0" borderId="18" xfId="0" applyFont="1" applyBorder="1" applyAlignment="1">
      <alignment vertical="center"/>
    </xf>
    <xf numFmtId="0" fontId="44" fillId="4" borderId="16" xfId="0" applyFont="1" applyFill="1" applyBorder="1" applyAlignment="1">
      <alignment horizontal="right" vertical="center"/>
    </xf>
    <xf numFmtId="0" fontId="44" fillId="0" borderId="8" xfId="0" applyFont="1" applyBorder="1" applyAlignment="1">
      <alignment horizontal="left" vertical="center"/>
    </xf>
    <xf numFmtId="0" fontId="44" fillId="4" borderId="12" xfId="0" applyFont="1" applyFill="1" applyBorder="1" applyAlignment="1">
      <alignment horizontal="right" vertical="center"/>
    </xf>
    <xf numFmtId="0" fontId="44" fillId="0" borderId="2" xfId="0" applyFont="1" applyBorder="1" applyAlignment="1">
      <alignment vertical="center"/>
    </xf>
    <xf numFmtId="0" fontId="44" fillId="0" borderId="2" xfId="0" applyFont="1" applyBorder="1" applyAlignment="1">
      <alignment horizontal="left" vertical="top"/>
    </xf>
    <xf numFmtId="0" fontId="44" fillId="4" borderId="2" xfId="0" applyFont="1" applyFill="1" applyBorder="1" applyAlignment="1">
      <alignment horizontal="left" vertical="center"/>
    </xf>
    <xf numFmtId="2" fontId="38" fillId="4" borderId="24" xfId="0" applyNumberFormat="1" applyFont="1" applyFill="1" applyBorder="1" applyAlignment="1">
      <alignment horizontal="center" vertical="center"/>
    </xf>
    <xf numFmtId="0" fontId="43" fillId="4" borderId="23" xfId="0" applyFont="1" applyFill="1" applyBorder="1" applyAlignment="1">
      <alignment horizontal="center" vertical="center"/>
    </xf>
    <xf numFmtId="0" fontId="44" fillId="4" borderId="8" xfId="0" applyFont="1" applyFill="1" applyBorder="1" applyAlignment="1">
      <alignment horizontal="left" vertical="center"/>
    </xf>
    <xf numFmtId="0" fontId="44" fillId="4" borderId="12" xfId="0" applyFont="1" applyFill="1" applyBorder="1" applyAlignment="1">
      <alignment vertical="center"/>
    </xf>
    <xf numFmtId="0" fontId="44" fillId="4" borderId="2" xfId="0" applyFont="1" applyFill="1" applyBorder="1" applyAlignment="1">
      <alignment vertical="center"/>
    </xf>
    <xf numFmtId="0" fontId="44" fillId="0" borderId="2" xfId="0" applyFont="1" applyBorder="1" applyAlignment="1">
      <alignment horizontal="left" vertical="center"/>
    </xf>
    <xf numFmtId="2" fontId="45" fillId="4" borderId="2" xfId="0" applyNumberFormat="1" applyFont="1" applyFill="1" applyBorder="1" applyAlignment="1">
      <alignment horizontal="left" vertical="center"/>
    </xf>
    <xf numFmtId="0" fontId="46" fillId="4" borderId="19" xfId="0" applyFont="1" applyFill="1" applyBorder="1" applyAlignment="1">
      <alignment horizontal="center" vertical="center"/>
    </xf>
    <xf numFmtId="0" fontId="47" fillId="0" borderId="18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47" fillId="4" borderId="18" xfId="0" applyFont="1" applyFill="1" applyBorder="1" applyAlignment="1">
      <alignment horizontal="center" vertical="center"/>
    </xf>
    <xf numFmtId="2" fontId="48" fillId="4" borderId="18" xfId="0" applyNumberFormat="1" applyFont="1" applyFill="1" applyBorder="1" applyAlignment="1">
      <alignment horizontal="center" vertical="center"/>
    </xf>
    <xf numFmtId="2" fontId="47" fillId="4" borderId="18" xfId="0" applyNumberFormat="1" applyFont="1" applyFill="1" applyBorder="1" applyAlignment="1">
      <alignment horizontal="center" vertical="center"/>
    </xf>
    <xf numFmtId="0" fontId="47" fillId="4" borderId="2" xfId="0" applyFont="1" applyFill="1" applyBorder="1" applyAlignment="1">
      <alignment horizontal="center" vertical="center"/>
    </xf>
    <xf numFmtId="2" fontId="48" fillId="4" borderId="2" xfId="0" applyNumberFormat="1" applyFont="1" applyFill="1" applyBorder="1" applyAlignment="1">
      <alignment horizontal="center" vertical="center"/>
    </xf>
    <xf numFmtId="2" fontId="47" fillId="4" borderId="11" xfId="0" applyNumberFormat="1" applyFont="1" applyFill="1" applyBorder="1" applyAlignment="1">
      <alignment horizontal="center" vertical="center"/>
    </xf>
    <xf numFmtId="2" fontId="47" fillId="4" borderId="2" xfId="0" applyNumberFormat="1" applyFont="1" applyFill="1" applyBorder="1" applyAlignment="1">
      <alignment horizontal="center" vertical="center"/>
    </xf>
    <xf numFmtId="0" fontId="47" fillId="0" borderId="8" xfId="0" applyFont="1" applyBorder="1" applyAlignment="1">
      <alignment horizontal="center" vertical="center"/>
    </xf>
    <xf numFmtId="0" fontId="47" fillId="4" borderId="8" xfId="0" applyFont="1" applyFill="1" applyBorder="1" applyAlignment="1">
      <alignment horizontal="center" vertical="center"/>
    </xf>
    <xf numFmtId="2" fontId="48" fillId="4" borderId="8" xfId="0" applyNumberFormat="1" applyFont="1" applyFill="1" applyBorder="1" applyAlignment="1">
      <alignment horizontal="center" vertical="center"/>
    </xf>
    <xf numFmtId="0" fontId="47" fillId="4" borderId="11" xfId="0" applyFont="1" applyFill="1" applyBorder="1" applyAlignment="1">
      <alignment horizontal="center" vertical="center"/>
    </xf>
    <xf numFmtId="0" fontId="47" fillId="0" borderId="12" xfId="0" applyFont="1" applyBorder="1" applyAlignment="1">
      <alignment horizontal="center" vertical="center"/>
    </xf>
    <xf numFmtId="2" fontId="47" fillId="4" borderId="8" xfId="0" applyNumberFormat="1" applyFont="1" applyFill="1" applyBorder="1" applyAlignment="1">
      <alignment horizontal="center" vertical="center"/>
    </xf>
    <xf numFmtId="2" fontId="48" fillId="0" borderId="18" xfId="0" applyNumberFormat="1" applyFont="1" applyBorder="1" applyAlignment="1">
      <alignment horizontal="center" vertical="center"/>
    </xf>
    <xf numFmtId="2" fontId="51" fillId="0" borderId="18" xfId="0" applyNumberFormat="1" applyFont="1" applyBorder="1" applyAlignment="1">
      <alignment horizontal="center" vertical="center"/>
    </xf>
    <xf numFmtId="2" fontId="48" fillId="0" borderId="2" xfId="0" applyNumberFormat="1" applyFont="1" applyBorder="1" applyAlignment="1">
      <alignment horizontal="center" vertical="center"/>
    </xf>
    <xf numFmtId="0" fontId="45" fillId="0" borderId="2" xfId="0" applyFont="1" applyBorder="1" applyAlignment="1">
      <alignment horizontal="center" vertical="center"/>
    </xf>
    <xf numFmtId="0" fontId="47" fillId="0" borderId="14" xfId="0" applyFont="1" applyBorder="1" applyAlignment="1">
      <alignment horizontal="center" vertical="center"/>
    </xf>
    <xf numFmtId="2" fontId="48" fillId="0" borderId="14" xfId="0" applyNumberFormat="1" applyFont="1" applyBorder="1" applyAlignment="1">
      <alignment horizontal="center" vertical="center"/>
    </xf>
    <xf numFmtId="0" fontId="47" fillId="0" borderId="11" xfId="0" applyFont="1" applyBorder="1" applyAlignment="1">
      <alignment horizontal="center" vertical="center"/>
    </xf>
    <xf numFmtId="2" fontId="48" fillId="4" borderId="11" xfId="0" applyNumberFormat="1" applyFont="1" applyFill="1" applyBorder="1" applyAlignment="1">
      <alignment horizontal="center" vertical="center"/>
    </xf>
    <xf numFmtId="0" fontId="49" fillId="4" borderId="18" xfId="0" applyFont="1" applyFill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49" fillId="4" borderId="2" xfId="0" applyFont="1" applyFill="1" applyBorder="1" applyAlignment="1">
      <alignment horizontal="center" vertical="center"/>
    </xf>
    <xf numFmtId="0" fontId="49" fillId="4" borderId="11" xfId="0" applyFont="1" applyFill="1" applyBorder="1" applyAlignment="1">
      <alignment horizontal="center" vertical="center"/>
    </xf>
    <xf numFmtId="0" fontId="50" fillId="4" borderId="12" xfId="0" applyFont="1" applyFill="1" applyBorder="1" applyAlignment="1">
      <alignment horizontal="center" vertical="center"/>
    </xf>
    <xf numFmtId="0" fontId="50" fillId="4" borderId="2" xfId="0" applyFont="1" applyFill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50" fillId="0" borderId="2" xfId="0" applyFont="1" applyBorder="1" applyAlignment="1">
      <alignment horizontal="center" vertical="center"/>
    </xf>
    <xf numFmtId="0" fontId="49" fillId="4" borderId="8" xfId="0" applyFont="1" applyFill="1" applyBorder="1" applyAlignment="1">
      <alignment horizontal="center" vertical="center"/>
    </xf>
    <xf numFmtId="0" fontId="50" fillId="4" borderId="22" xfId="0" applyFont="1" applyFill="1" applyBorder="1" applyAlignment="1">
      <alignment horizontal="center" vertical="center"/>
    </xf>
    <xf numFmtId="0" fontId="50" fillId="0" borderId="18" xfId="0" applyFont="1" applyBorder="1" applyAlignment="1">
      <alignment horizontal="center" vertical="center"/>
    </xf>
    <xf numFmtId="0" fontId="49" fillId="0" borderId="18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52" fillId="4" borderId="2" xfId="0" applyFont="1" applyFill="1" applyBorder="1" applyAlignment="1">
      <alignment horizontal="center" vertical="center"/>
    </xf>
    <xf numFmtId="0" fontId="44" fillId="0" borderId="25" xfId="0" applyFont="1" applyBorder="1" applyAlignment="1">
      <alignment horizontal="left" vertical="center"/>
    </xf>
    <xf numFmtId="0" fontId="44" fillId="4" borderId="22" xfId="0" applyFont="1" applyFill="1" applyBorder="1" applyAlignment="1">
      <alignment horizontal="right" vertical="center"/>
    </xf>
    <xf numFmtId="0" fontId="44" fillId="4" borderId="11" xfId="0" applyFont="1" applyFill="1" applyBorder="1" applyAlignment="1">
      <alignment horizontal="left" vertical="center"/>
    </xf>
    <xf numFmtId="0" fontId="44" fillId="0" borderId="11" xfId="0" applyFont="1" applyBorder="1" applyAlignment="1">
      <alignment vertical="center"/>
    </xf>
    <xf numFmtId="0" fontId="44" fillId="4" borderId="15" xfId="0" applyFont="1" applyFill="1" applyBorder="1" applyAlignment="1">
      <alignment horizontal="right" vertical="center"/>
    </xf>
    <xf numFmtId="0" fontId="44" fillId="0" borderId="11" xfId="0" applyFont="1" applyBorder="1" applyAlignment="1">
      <alignment horizontal="left" vertical="center"/>
    </xf>
    <xf numFmtId="0" fontId="44" fillId="0" borderId="26" xfId="0" applyFont="1" applyBorder="1" applyAlignment="1">
      <alignment horizontal="left" vertical="center"/>
    </xf>
    <xf numFmtId="0" fontId="44" fillId="0" borderId="8" xfId="0" applyFont="1" applyBorder="1" applyAlignment="1">
      <alignment vertical="center"/>
    </xf>
    <xf numFmtId="0" fontId="44" fillId="4" borderId="11" xfId="0" applyFont="1" applyFill="1" applyBorder="1" applyAlignment="1">
      <alignment vertical="center"/>
    </xf>
    <xf numFmtId="0" fontId="44" fillId="4" borderId="24" xfId="0" applyFont="1" applyFill="1" applyBorder="1" applyAlignment="1">
      <alignment horizontal="right" vertical="center"/>
    </xf>
    <xf numFmtId="0" fontId="44" fillId="4" borderId="28" xfId="0" applyFont="1" applyFill="1" applyBorder="1" applyAlignment="1">
      <alignment horizontal="right" vertical="center"/>
    </xf>
    <xf numFmtId="0" fontId="16" fillId="0" borderId="2" xfId="0" applyFont="1" applyBorder="1" applyAlignment="1">
      <alignment horizontal="left"/>
    </xf>
    <xf numFmtId="0" fontId="16" fillId="0" borderId="12" xfId="0" applyFont="1" applyBorder="1" applyAlignment="1">
      <alignment horizontal="right" vertical="center"/>
    </xf>
    <xf numFmtId="0" fontId="53" fillId="0" borderId="2" xfId="0" applyFont="1" applyBorder="1" applyAlignment="1">
      <alignment horizontal="left" vertical="center"/>
    </xf>
    <xf numFmtId="0" fontId="44" fillId="4" borderId="29" xfId="0" applyFont="1" applyFill="1" applyBorder="1" applyAlignment="1">
      <alignment horizontal="right" vertical="center"/>
    </xf>
    <xf numFmtId="0" fontId="44" fillId="4" borderId="18" xfId="0" applyFont="1" applyFill="1" applyBorder="1" applyAlignment="1">
      <alignment horizontal="left" vertical="center"/>
    </xf>
    <xf numFmtId="0" fontId="44" fillId="0" borderId="18" xfId="0" applyFont="1" applyBorder="1" applyAlignment="1">
      <alignment horizontal="left" vertical="top"/>
    </xf>
    <xf numFmtId="0" fontId="44" fillId="4" borderId="27" xfId="0" applyFont="1" applyFill="1" applyBorder="1" applyAlignment="1">
      <alignment horizontal="right" vertical="center"/>
    </xf>
    <xf numFmtId="0" fontId="44" fillId="0" borderId="4" xfId="0" applyFont="1" applyBorder="1" applyAlignment="1">
      <alignment horizontal="left" vertical="center"/>
    </xf>
    <xf numFmtId="0" fontId="44" fillId="4" borderId="18" xfId="0" applyFont="1" applyFill="1" applyBorder="1" applyAlignment="1">
      <alignment vertical="center"/>
    </xf>
    <xf numFmtId="0" fontId="44" fillId="0" borderId="2" xfId="0" applyFont="1" applyBorder="1"/>
    <xf numFmtId="0" fontId="44" fillId="4" borderId="8" xfId="0" applyFont="1" applyFill="1" applyBorder="1" applyAlignment="1">
      <alignment vertical="center"/>
    </xf>
    <xf numFmtId="0" fontId="44" fillId="0" borderId="8" xfId="0" applyFont="1" applyBorder="1"/>
    <xf numFmtId="0" fontId="44" fillId="0" borderId="18" xfId="0" applyFont="1" applyBorder="1" applyAlignment="1">
      <alignment horizontal="left" vertical="center"/>
    </xf>
    <xf numFmtId="0" fontId="44" fillId="0" borderId="8" xfId="0" applyFont="1" applyBorder="1" applyAlignment="1">
      <alignment horizontal="left" vertical="top"/>
    </xf>
    <xf numFmtId="0" fontId="44" fillId="4" borderId="4" xfId="0" applyFont="1" applyFill="1" applyBorder="1" applyAlignment="1">
      <alignment horizontal="left" vertical="center"/>
    </xf>
    <xf numFmtId="0" fontId="44" fillId="4" borderId="13" xfId="0" applyFont="1" applyFill="1" applyBorder="1" applyAlignment="1">
      <alignment horizontal="right" vertical="center"/>
    </xf>
    <xf numFmtId="0" fontId="44" fillId="4" borderId="14" xfId="0" applyFont="1" applyFill="1" applyBorder="1" applyAlignment="1">
      <alignment horizontal="left" vertical="center"/>
    </xf>
    <xf numFmtId="0" fontId="44" fillId="0" borderId="14" xfId="0" applyFont="1" applyBorder="1" applyAlignment="1">
      <alignment horizontal="left" vertical="center"/>
    </xf>
    <xf numFmtId="0" fontId="49" fillId="0" borderId="14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2" fontId="38" fillId="4" borderId="33" xfId="0" applyNumberFormat="1" applyFont="1" applyFill="1" applyBorder="1" applyAlignment="1">
      <alignment horizontal="center" vertical="center"/>
    </xf>
    <xf numFmtId="0" fontId="4" fillId="0" borderId="34" xfId="0" applyFont="1" applyBorder="1" applyAlignment="1">
      <alignment horizontal="center" vertical="justify" textRotation="73"/>
    </xf>
    <xf numFmtId="0" fontId="20" fillId="0" borderId="35" xfId="0" applyFont="1" applyBorder="1" applyAlignment="1">
      <alignment horizontal="left"/>
    </xf>
    <xf numFmtId="0" fontId="6" fillId="0" borderId="35" xfId="0" applyFont="1" applyBorder="1" applyAlignment="1">
      <alignment horizontal="left"/>
    </xf>
    <xf numFmtId="0" fontId="12" fillId="0" borderId="35" xfId="0" applyFont="1" applyBorder="1" applyAlignment="1">
      <alignment horizontal="left"/>
    </xf>
    <xf numFmtId="0" fontId="33" fillId="0" borderId="35" xfId="0" applyFont="1" applyBorder="1" applyAlignment="1">
      <alignment horizontal="center" vertical="justify" textRotation="73"/>
    </xf>
    <xf numFmtId="0" fontId="31" fillId="0" borderId="35" xfId="0" applyFont="1" applyBorder="1" applyAlignment="1">
      <alignment horizontal="center" vertical="justify" textRotation="73"/>
    </xf>
    <xf numFmtId="0" fontId="27" fillId="0" borderId="35" xfId="0" applyFont="1" applyBorder="1" applyAlignment="1">
      <alignment horizontal="center" vertical="justify" textRotation="73" wrapText="1"/>
    </xf>
    <xf numFmtId="0" fontId="4" fillId="0" borderId="35" xfId="0" applyFont="1" applyBorder="1" applyAlignment="1">
      <alignment horizontal="center" vertical="justify" textRotation="73"/>
    </xf>
    <xf numFmtId="0" fontId="36" fillId="0" borderId="36" xfId="0" applyFont="1" applyBorder="1" applyAlignment="1">
      <alignment horizontal="center" vertical="justify" textRotation="73" wrapText="1"/>
    </xf>
    <xf numFmtId="0" fontId="41" fillId="0" borderId="36" xfId="0" applyFont="1" applyBorder="1" applyAlignment="1">
      <alignment horizontal="center" vertical="justify" textRotation="73"/>
    </xf>
    <xf numFmtId="0" fontId="11" fillId="2" borderId="38" xfId="0" applyFont="1" applyFill="1" applyBorder="1" applyAlignment="1">
      <alignment horizontal="left"/>
    </xf>
    <xf numFmtId="0" fontId="22" fillId="0" borderId="35" xfId="0" applyFont="1" applyBorder="1" applyAlignment="1">
      <alignment horizontal="left"/>
    </xf>
    <xf numFmtId="0" fontId="10" fillId="2" borderId="36" xfId="0" applyFont="1" applyFill="1" applyBorder="1" applyAlignment="1">
      <alignment horizontal="left"/>
    </xf>
    <xf numFmtId="2" fontId="51" fillId="0" borderId="2" xfId="0" applyNumberFormat="1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2" fontId="36" fillId="0" borderId="21" xfId="0" applyNumberFormat="1" applyFont="1" applyBorder="1" applyAlignment="1">
      <alignment horizontal="center" vertical="center"/>
    </xf>
    <xf numFmtId="0" fontId="28" fillId="0" borderId="35" xfId="0" applyFont="1" applyBorder="1" applyAlignment="1">
      <alignment horizontal="center" vertical="justify" textRotation="73" wrapText="1"/>
    </xf>
    <xf numFmtId="0" fontId="12" fillId="0" borderId="34" xfId="0" applyFont="1" applyBorder="1" applyAlignment="1">
      <alignment horizontal="center" vertical="justify" textRotation="73"/>
    </xf>
    <xf numFmtId="0" fontId="12" fillId="0" borderId="35" xfId="0" applyFont="1" applyBorder="1" applyAlignment="1">
      <alignment horizontal="center" vertical="justify" textRotation="73"/>
    </xf>
    <xf numFmtId="2" fontId="54" fillId="4" borderId="18" xfId="0" applyNumberFormat="1" applyFont="1" applyFill="1" applyBorder="1" applyAlignment="1">
      <alignment horizontal="center" vertical="center"/>
    </xf>
    <xf numFmtId="2" fontId="54" fillId="4" borderId="11" xfId="0" applyNumberFormat="1" applyFont="1" applyFill="1" applyBorder="1" applyAlignment="1">
      <alignment horizontal="center" vertical="center"/>
    </xf>
    <xf numFmtId="0" fontId="54" fillId="4" borderId="11" xfId="0" applyFont="1" applyFill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54" fillId="4" borderId="18" xfId="0" applyFont="1" applyFill="1" applyBorder="1" applyAlignment="1">
      <alignment horizontal="center" vertical="center"/>
    </xf>
    <xf numFmtId="0" fontId="54" fillId="4" borderId="2" xfId="0" applyFont="1" applyFill="1" applyBorder="1" applyAlignment="1">
      <alignment horizontal="center" vertical="center"/>
    </xf>
    <xf numFmtId="0" fontId="51" fillId="0" borderId="18" xfId="0" applyFont="1" applyBorder="1" applyAlignment="1">
      <alignment horizontal="center" vertical="center"/>
    </xf>
    <xf numFmtId="0" fontId="4" fillId="0" borderId="35" xfId="0" applyFont="1" applyBorder="1" applyAlignment="1">
      <alignment horizontal="left"/>
    </xf>
    <xf numFmtId="0" fontId="54" fillId="0" borderId="18" xfId="0" applyFont="1" applyBorder="1" applyAlignment="1">
      <alignment horizontal="center" vertical="center"/>
    </xf>
    <xf numFmtId="0" fontId="22" fillId="0" borderId="37" xfId="0" applyFont="1" applyBorder="1" applyAlignment="1">
      <alignment horizontal="center" vertical="justify" textRotation="73"/>
    </xf>
    <xf numFmtId="0" fontId="44" fillId="0" borderId="12" xfId="0" applyFont="1" applyBorder="1" applyAlignment="1">
      <alignment vertical="center"/>
    </xf>
    <xf numFmtId="0" fontId="47" fillId="0" borderId="26" xfId="0" applyFont="1" applyBorder="1" applyAlignment="1">
      <alignment horizontal="center" vertical="center"/>
    </xf>
    <xf numFmtId="0" fontId="47" fillId="4" borderId="26" xfId="0" applyFont="1" applyFill="1" applyBorder="1" applyAlignment="1">
      <alignment horizontal="center" vertical="center"/>
    </xf>
    <xf numFmtId="2" fontId="48" fillId="4" borderId="26" xfId="0" applyNumberFormat="1" applyFont="1" applyFill="1" applyBorder="1" applyAlignment="1">
      <alignment horizontal="center" vertical="center"/>
    </xf>
    <xf numFmtId="0" fontId="52" fillId="4" borderId="26" xfId="0" applyFont="1" applyFill="1" applyBorder="1" applyAlignment="1">
      <alignment horizontal="center" vertical="center"/>
    </xf>
    <xf numFmtId="0" fontId="49" fillId="4" borderId="26" xfId="0" applyFont="1" applyFill="1" applyBorder="1" applyAlignment="1">
      <alignment horizontal="center" vertical="center"/>
    </xf>
    <xf numFmtId="0" fontId="44" fillId="0" borderId="16" xfId="0" applyFont="1" applyBorder="1" applyAlignment="1">
      <alignment horizontal="right" vertical="center"/>
    </xf>
    <xf numFmtId="0" fontId="44" fillId="4" borderId="17" xfId="0" applyFont="1" applyFill="1" applyBorder="1" applyAlignment="1">
      <alignment horizontal="left" vertical="center"/>
    </xf>
    <xf numFmtId="0" fontId="47" fillId="0" borderId="22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44" fillId="0" borderId="11" xfId="0" applyFont="1" applyBorder="1"/>
    <xf numFmtId="0" fontId="44" fillId="0" borderId="11" xfId="0" applyFont="1" applyBorder="1" applyAlignment="1">
      <alignment horizontal="left" vertical="top"/>
    </xf>
    <xf numFmtId="2" fontId="47" fillId="4" borderId="26" xfId="0" applyNumberFormat="1" applyFont="1" applyFill="1" applyBorder="1" applyAlignment="1">
      <alignment horizontal="center" vertical="center"/>
    </xf>
    <xf numFmtId="0" fontId="44" fillId="0" borderId="4" xfId="0" applyFont="1" applyBorder="1" applyAlignment="1">
      <alignment horizontal="left" vertical="top"/>
    </xf>
    <xf numFmtId="0" fontId="55" fillId="0" borderId="6" xfId="0" applyFont="1" applyBorder="1"/>
    <xf numFmtId="0" fontId="55" fillId="0" borderId="7" xfId="0" applyFont="1" applyBorder="1"/>
    <xf numFmtId="0" fontId="55" fillId="0" borderId="6" xfId="0" applyFont="1" applyBorder="1" applyAlignment="1">
      <alignment horizontal="left"/>
    </xf>
    <xf numFmtId="0" fontId="56" fillId="4" borderId="18" xfId="0" applyFont="1" applyFill="1" applyBorder="1" applyAlignment="1">
      <alignment horizontal="center" vertical="center"/>
    </xf>
    <xf numFmtId="0" fontId="56" fillId="4" borderId="2" xfId="0" applyFont="1" applyFill="1" applyBorder="1" applyAlignment="1">
      <alignment horizontal="center" vertical="center"/>
    </xf>
    <xf numFmtId="0" fontId="57" fillId="3" borderId="19" xfId="0" applyFont="1" applyFill="1" applyBorder="1" applyAlignment="1">
      <alignment horizontal="center" vertical="center"/>
    </xf>
    <xf numFmtId="0" fontId="57" fillId="3" borderId="20" xfId="0" applyFont="1" applyFill="1" applyBorder="1" applyAlignment="1">
      <alignment horizontal="center" vertical="center"/>
    </xf>
    <xf numFmtId="0" fontId="57" fillId="4" borderId="20" xfId="0" applyFont="1" applyFill="1" applyBorder="1" applyAlignment="1">
      <alignment horizontal="center" vertical="center"/>
    </xf>
    <xf numFmtId="0" fontId="57" fillId="3" borderId="40" xfId="0" applyFont="1" applyFill="1" applyBorder="1" applyAlignment="1">
      <alignment horizontal="center" vertical="center"/>
    </xf>
    <xf numFmtId="0" fontId="57" fillId="3" borderId="32" xfId="0" applyFont="1" applyFill="1" applyBorder="1" applyAlignment="1">
      <alignment horizontal="center" vertical="center"/>
    </xf>
    <xf numFmtId="0" fontId="56" fillId="4" borderId="11" xfId="0" applyFont="1" applyFill="1" applyBorder="1" applyAlignment="1">
      <alignment horizontal="center" vertical="center"/>
    </xf>
    <xf numFmtId="0" fontId="56" fillId="4" borderId="41" xfId="0" applyFont="1" applyFill="1" applyBorder="1" applyAlignment="1">
      <alignment horizontal="center" vertical="center"/>
    </xf>
    <xf numFmtId="0" fontId="57" fillId="4" borderId="32" xfId="0" applyFont="1" applyFill="1" applyBorder="1" applyAlignment="1">
      <alignment horizontal="center" vertical="center"/>
    </xf>
    <xf numFmtId="0" fontId="1" fillId="0" borderId="22" xfId="0" applyFont="1" applyBorder="1" applyAlignment="1">
      <alignment vertical="center"/>
    </xf>
    <xf numFmtId="0" fontId="15" fillId="4" borderId="18" xfId="0" applyFont="1" applyFill="1" applyBorder="1" applyAlignment="1">
      <alignment horizontal="left" vertical="center"/>
    </xf>
    <xf numFmtId="0" fontId="15" fillId="0" borderId="18" xfId="0" applyFont="1" applyBorder="1" applyAlignment="1">
      <alignment horizontal="left" vertical="center"/>
    </xf>
    <xf numFmtId="0" fontId="34" fillId="0" borderId="18" xfId="0" applyFont="1" applyBorder="1" applyAlignment="1">
      <alignment horizontal="center" vertical="center"/>
    </xf>
    <xf numFmtId="0" fontId="34" fillId="4" borderId="18" xfId="0" applyFont="1" applyFill="1" applyBorder="1" applyAlignment="1">
      <alignment horizontal="center" vertical="center"/>
    </xf>
    <xf numFmtId="2" fontId="29" fillId="4" borderId="18" xfId="0" applyNumberFormat="1" applyFont="1" applyFill="1" applyBorder="1" applyAlignment="1">
      <alignment horizontal="center" vertical="center"/>
    </xf>
    <xf numFmtId="2" fontId="58" fillId="4" borderId="30" xfId="0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5" fillId="4" borderId="14" xfId="0" applyFont="1" applyFill="1" applyBorder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10" fillId="0" borderId="42" xfId="0" applyFont="1" applyBorder="1"/>
    <xf numFmtId="0" fontId="34" fillId="0" borderId="42" xfId="0" applyFont="1" applyBorder="1" applyAlignment="1">
      <alignment horizontal="center" vertical="center"/>
    </xf>
    <xf numFmtId="2" fontId="29" fillId="0" borderId="42" xfId="0" applyNumberFormat="1" applyFont="1" applyBorder="1" applyAlignment="1">
      <alignment horizontal="center" vertical="center"/>
    </xf>
    <xf numFmtId="2" fontId="36" fillId="0" borderId="42" xfId="0" applyNumberFormat="1" applyFont="1" applyBorder="1" applyAlignment="1">
      <alignment horizontal="center" vertical="center"/>
    </xf>
    <xf numFmtId="0" fontId="41" fillId="4" borderId="43" xfId="0" applyFont="1" applyFill="1" applyBorder="1" applyAlignment="1">
      <alignment horizontal="center" vertical="center"/>
    </xf>
    <xf numFmtId="2" fontId="36" fillId="0" borderId="44" xfId="0" applyNumberFormat="1" applyFont="1" applyBorder="1" applyAlignment="1">
      <alignment horizontal="center" vertical="center"/>
    </xf>
    <xf numFmtId="0" fontId="57" fillId="4" borderId="21" xfId="0" applyFont="1" applyFill="1" applyBorder="1" applyAlignment="1">
      <alignment horizontal="center" vertical="center"/>
    </xf>
    <xf numFmtId="0" fontId="59" fillId="0" borderId="0" xfId="0" applyFont="1"/>
  </cellXfs>
  <cellStyles count="3">
    <cellStyle name="Standaard" xfId="0" builtinId="0"/>
    <cellStyle name="Standaard 2" xfId="1" xr:uid="{00000000-0005-0000-0000-000001000000}"/>
    <cellStyle name="Standaard 3" xfId="2" xr:uid="{13266EAE-CEEF-47C5-96E3-6198E7FD29A9}"/>
  </cellStyles>
  <dxfs count="0"/>
  <tableStyles count="0" defaultTableStyle="TableStyleMedium9" defaultPivotStyle="PivotStyleLight16"/>
  <colors>
    <mruColors>
      <color rgb="FFFF6600"/>
      <color rgb="FF80008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CR133"/>
  <sheetViews>
    <sheetView tabSelected="1" zoomScale="80" zoomScaleNormal="80" workbookViewId="0">
      <pane xSplit="2" topLeftCell="C1" activePane="topRight" state="frozen"/>
      <selection activeCell="A42" sqref="A42"/>
      <selection pane="topRight" activeCell="H5" sqref="H5"/>
    </sheetView>
  </sheetViews>
  <sheetFormatPr baseColWidth="10" defaultColWidth="9.1640625" defaultRowHeight="16" x14ac:dyDescent="0.2"/>
  <cols>
    <col min="1" max="1" width="9.5" style="10" customWidth="1"/>
    <col min="2" max="2" width="32.6640625" style="8" customWidth="1"/>
    <col min="3" max="3" width="24.33203125" style="8" customWidth="1"/>
    <col min="4" max="4" width="15.6640625" style="4" hidden="1" customWidth="1"/>
    <col min="5" max="5" width="5.5" style="48" customWidth="1"/>
    <col min="6" max="6" width="8.83203125" style="48" customWidth="1"/>
    <col min="7" max="7" width="9.6640625" style="45" customWidth="1"/>
    <col min="8" max="8" width="2.1640625" style="4" customWidth="1"/>
    <col min="9" max="9" width="5.5" style="48" customWidth="1"/>
    <col min="10" max="10" width="8.33203125" style="48" customWidth="1"/>
    <col min="11" max="12" width="9.6640625" style="45" customWidth="1"/>
    <col min="13" max="13" width="10.33203125" style="58" customWidth="1"/>
    <col min="14" max="14" width="5.5" style="78" customWidth="1"/>
    <col min="15" max="17" width="10.33203125" style="58" customWidth="1"/>
    <col min="18" max="18" width="2" style="58" customWidth="1"/>
    <col min="19" max="22" width="10.33203125" style="58" customWidth="1"/>
    <col min="23" max="23" width="13.1640625" style="58" customWidth="1"/>
    <col min="24" max="24" width="5.5" style="78" customWidth="1"/>
    <col min="25" max="27" width="10.33203125" style="58" customWidth="1"/>
    <col min="28" max="28" width="2.1640625" style="58" customWidth="1"/>
    <col min="29" max="32" width="10.33203125" style="58" customWidth="1"/>
    <col min="33" max="33" width="11.6640625" style="58" customWidth="1"/>
    <col min="34" max="34" width="6.5" style="58" customWidth="1"/>
    <col min="35" max="35" width="10.33203125" style="58" customWidth="1"/>
    <col min="36" max="36" width="10.5" style="78" customWidth="1"/>
    <col min="37" max="37" width="5.5" style="4" customWidth="1"/>
    <col min="38" max="16384" width="9.1640625" style="4"/>
  </cols>
  <sheetData>
    <row r="2" spans="1:96" s="40" customFormat="1" ht="47" x14ac:dyDescent="0.55000000000000004">
      <c r="A2" s="39"/>
      <c r="B2" s="7"/>
      <c r="C2" s="251" t="s">
        <v>162</v>
      </c>
      <c r="E2" s="48"/>
      <c r="F2" s="48"/>
      <c r="G2" s="45"/>
      <c r="I2" s="48"/>
      <c r="J2" s="48"/>
      <c r="K2" s="45"/>
      <c r="L2" s="45"/>
      <c r="M2" s="58"/>
      <c r="N2" s="78"/>
      <c r="O2" s="58"/>
      <c r="P2" s="58"/>
      <c r="Q2" s="58"/>
      <c r="R2" s="58"/>
      <c r="S2" s="58"/>
      <c r="T2" s="58"/>
      <c r="U2" s="58"/>
      <c r="V2" s="58"/>
      <c r="W2" s="58"/>
      <c r="X2" s="7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78"/>
    </row>
    <row r="3" spans="1:96" s="44" customFormat="1" ht="35" thickBot="1" x14ac:dyDescent="0.45">
      <c r="A3" s="41"/>
      <c r="B3" s="42"/>
      <c r="C3" s="43"/>
      <c r="E3" s="48"/>
      <c r="F3" s="48"/>
      <c r="G3" s="45"/>
      <c r="I3" s="48"/>
      <c r="J3" s="48"/>
      <c r="K3" s="45"/>
      <c r="L3" s="45"/>
      <c r="M3" s="58"/>
      <c r="N3" s="78"/>
      <c r="O3" s="58"/>
      <c r="P3" s="58"/>
      <c r="Q3" s="58"/>
      <c r="R3" s="58"/>
      <c r="S3" s="58"/>
      <c r="T3" s="58"/>
      <c r="U3" s="58"/>
      <c r="V3" s="58"/>
      <c r="W3" s="58"/>
      <c r="X3" s="7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78"/>
    </row>
    <row r="4" spans="1:96" s="7" customFormat="1" ht="24.75" customHeight="1" thickBot="1" x14ac:dyDescent="0.3">
      <c r="A4" s="32"/>
      <c r="B4" s="33" t="s">
        <v>9</v>
      </c>
      <c r="C4" s="33"/>
      <c r="D4" s="34"/>
      <c r="E4" s="49"/>
      <c r="F4" s="89"/>
      <c r="G4" s="223" t="s">
        <v>139</v>
      </c>
      <c r="H4" s="221"/>
      <c r="I4" s="221"/>
      <c r="J4" s="221"/>
      <c r="K4" s="221"/>
      <c r="L4" s="221"/>
      <c r="M4" s="221"/>
      <c r="N4" s="222"/>
      <c r="O4" s="221"/>
      <c r="P4" s="221"/>
      <c r="Q4" s="221" t="s">
        <v>157</v>
      </c>
      <c r="R4" s="221"/>
      <c r="S4" s="221"/>
      <c r="T4" s="221"/>
      <c r="U4" s="59"/>
      <c r="V4" s="59"/>
      <c r="W4" s="59"/>
      <c r="X4" s="79"/>
      <c r="Y4" s="59"/>
      <c r="Z4" s="59"/>
      <c r="AA4" s="221" t="s">
        <v>168</v>
      </c>
      <c r="AB4" s="59"/>
      <c r="AC4" s="59"/>
      <c r="AD4" s="59"/>
      <c r="AE4" s="59"/>
      <c r="AF4" s="59"/>
      <c r="AG4" s="59"/>
      <c r="AH4" s="59"/>
      <c r="AI4" s="59"/>
      <c r="AJ4" s="79"/>
    </row>
    <row r="5" spans="1:96" s="6" customFormat="1" ht="102.75" customHeight="1" thickBot="1" x14ac:dyDescent="0.3">
      <c r="A5" s="195"/>
      <c r="B5" s="179" t="s">
        <v>13</v>
      </c>
      <c r="C5" s="181"/>
      <c r="D5" s="181" t="s">
        <v>5</v>
      </c>
      <c r="E5" s="182" t="s">
        <v>0</v>
      </c>
      <c r="F5" s="182" t="s">
        <v>1</v>
      </c>
      <c r="G5" s="194" t="s">
        <v>4</v>
      </c>
      <c r="H5" s="196"/>
      <c r="I5" s="182" t="s">
        <v>6</v>
      </c>
      <c r="J5" s="182" t="s">
        <v>2</v>
      </c>
      <c r="K5" s="194" t="s">
        <v>3</v>
      </c>
      <c r="L5" s="194" t="s">
        <v>4</v>
      </c>
      <c r="M5" s="186" t="s">
        <v>7</v>
      </c>
      <c r="N5" s="187" t="s">
        <v>8</v>
      </c>
      <c r="O5" s="182" t="s">
        <v>0</v>
      </c>
      <c r="P5" s="183" t="s">
        <v>1</v>
      </c>
      <c r="Q5" s="184" t="s">
        <v>4</v>
      </c>
      <c r="R5" s="185"/>
      <c r="S5" s="183" t="s">
        <v>6</v>
      </c>
      <c r="T5" s="183" t="s">
        <v>2</v>
      </c>
      <c r="U5" s="184" t="s">
        <v>3</v>
      </c>
      <c r="V5" s="184" t="s">
        <v>4</v>
      </c>
      <c r="W5" s="186" t="s">
        <v>7</v>
      </c>
      <c r="X5" s="187" t="s">
        <v>8</v>
      </c>
      <c r="Y5" s="182" t="s">
        <v>0</v>
      </c>
      <c r="Z5" s="183" t="s">
        <v>1</v>
      </c>
      <c r="AA5" s="184" t="s">
        <v>4</v>
      </c>
      <c r="AB5" s="185"/>
      <c r="AC5" s="183" t="s">
        <v>6</v>
      </c>
      <c r="AD5" s="183" t="s">
        <v>2</v>
      </c>
      <c r="AE5" s="184" t="s">
        <v>3</v>
      </c>
      <c r="AF5" s="184" t="s">
        <v>4</v>
      </c>
      <c r="AG5" s="186" t="s">
        <v>7</v>
      </c>
      <c r="AH5" s="187" t="s">
        <v>8</v>
      </c>
      <c r="AI5" s="60" t="s">
        <v>163</v>
      </c>
      <c r="AJ5" s="206" t="s">
        <v>164</v>
      </c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</row>
    <row r="6" spans="1:96" ht="20" customHeight="1" thickTop="1" x14ac:dyDescent="0.15">
      <c r="A6" s="93">
        <v>4430</v>
      </c>
      <c r="B6" s="94" t="s">
        <v>88</v>
      </c>
      <c r="C6" s="94" t="s">
        <v>82</v>
      </c>
      <c r="D6" s="22"/>
      <c r="E6" s="109">
        <v>5</v>
      </c>
      <c r="F6" s="111">
        <v>115.41</v>
      </c>
      <c r="G6" s="112">
        <f>SUM(E6:F6)</f>
        <v>120.41</v>
      </c>
      <c r="H6" s="132"/>
      <c r="I6" s="109">
        <v>0</v>
      </c>
      <c r="J6" s="111">
        <v>113.15</v>
      </c>
      <c r="K6" s="112">
        <f>SUM(I6:J6)</f>
        <v>113.15</v>
      </c>
      <c r="L6" s="112">
        <f>SUM(G6)</f>
        <v>120.41</v>
      </c>
      <c r="M6" s="74">
        <f>SUM(K6:L6)</f>
        <v>233.56</v>
      </c>
      <c r="N6" s="92">
        <v>1</v>
      </c>
      <c r="O6" s="109">
        <v>0</v>
      </c>
      <c r="P6" s="111">
        <v>128.78</v>
      </c>
      <c r="Q6" s="112">
        <f>SUM(O6:P6)</f>
        <v>128.78</v>
      </c>
      <c r="R6" s="132"/>
      <c r="S6" s="109">
        <v>5</v>
      </c>
      <c r="T6" s="111">
        <v>128.56</v>
      </c>
      <c r="U6" s="112">
        <f>SUM(S6:T6)</f>
        <v>133.56</v>
      </c>
      <c r="V6" s="112">
        <f>SUM(Q6)</f>
        <v>128.78</v>
      </c>
      <c r="W6" s="74">
        <f>SUM(U6:V6)</f>
        <v>262.34000000000003</v>
      </c>
      <c r="X6" s="92">
        <v>1</v>
      </c>
      <c r="Y6" s="142"/>
      <c r="Z6" s="132"/>
      <c r="AA6" s="132"/>
      <c r="AB6" s="109"/>
      <c r="AC6" s="111"/>
      <c r="AD6" s="112"/>
      <c r="AE6" s="132"/>
      <c r="AF6" s="109"/>
      <c r="AG6" s="203" t="s">
        <v>140</v>
      </c>
      <c r="AH6" s="201"/>
      <c r="AI6" s="224">
        <v>2</v>
      </c>
      <c r="AJ6" s="226">
        <v>1</v>
      </c>
    </row>
    <row r="7" spans="1:96" ht="20" customHeight="1" x14ac:dyDescent="0.15">
      <c r="A7" s="104">
        <v>3662</v>
      </c>
      <c r="B7" s="105" t="s">
        <v>69</v>
      </c>
      <c r="C7" s="152" t="s">
        <v>70</v>
      </c>
      <c r="D7" s="21"/>
      <c r="E7" s="110"/>
      <c r="F7" s="114"/>
      <c r="G7" s="115"/>
      <c r="H7" s="134"/>
      <c r="I7" s="110"/>
      <c r="J7" s="114"/>
      <c r="K7" s="115"/>
      <c r="L7" s="115"/>
      <c r="M7" s="133" t="s">
        <v>140</v>
      </c>
      <c r="N7" s="81"/>
      <c r="O7" s="208">
        <v>0</v>
      </c>
      <c r="P7" s="209">
        <v>139.65</v>
      </c>
      <c r="Q7" s="210">
        <f>SUM(O7:P7)</f>
        <v>139.65</v>
      </c>
      <c r="R7" s="211"/>
      <c r="S7" s="208">
        <v>0</v>
      </c>
      <c r="T7" s="209">
        <v>142.51</v>
      </c>
      <c r="U7" s="210">
        <f>SUM(S7:T7)</f>
        <v>142.51</v>
      </c>
      <c r="V7" s="210">
        <f>SUM(Q7)</f>
        <v>139.65</v>
      </c>
      <c r="W7" s="61">
        <f>SUM(U7:V7)</f>
        <v>282.15999999999997</v>
      </c>
      <c r="X7" s="81">
        <v>2</v>
      </c>
      <c r="Y7" s="110">
        <v>0</v>
      </c>
      <c r="Z7" s="114">
        <v>140.83000000000001</v>
      </c>
      <c r="AA7" s="115">
        <f>SUM(Y7:Z7)</f>
        <v>140.83000000000001</v>
      </c>
      <c r="AB7" s="145"/>
      <c r="AC7" s="110">
        <v>5</v>
      </c>
      <c r="AD7" s="114">
        <v>139.35</v>
      </c>
      <c r="AE7" s="115">
        <f>SUM(AC7:AD7)</f>
        <v>144.35</v>
      </c>
      <c r="AF7" s="115">
        <f>SUM(AA7)</f>
        <v>140.83000000000001</v>
      </c>
      <c r="AG7" s="61">
        <f>SUM(AE7:AF7)</f>
        <v>285.18</v>
      </c>
      <c r="AH7" s="202">
        <v>1</v>
      </c>
      <c r="AI7" s="225">
        <v>3</v>
      </c>
      <c r="AJ7" s="227">
        <v>2</v>
      </c>
    </row>
    <row r="8" spans="1:96" ht="20" customHeight="1" x14ac:dyDescent="0.15">
      <c r="A8" s="95">
        <v>4466</v>
      </c>
      <c r="B8" s="96" t="s">
        <v>86</v>
      </c>
      <c r="C8" s="146" t="s">
        <v>89</v>
      </c>
      <c r="D8" s="17"/>
      <c r="E8" s="110">
        <v>5</v>
      </c>
      <c r="F8" s="114">
        <v>124.64</v>
      </c>
      <c r="G8" s="115">
        <f>SUM(E8:F8)</f>
        <v>129.63999999999999</v>
      </c>
      <c r="H8" s="134"/>
      <c r="I8" s="110">
        <v>0</v>
      </c>
      <c r="J8" s="114">
        <v>123.15</v>
      </c>
      <c r="K8" s="115">
        <f>SUM(I8:J8)</f>
        <v>123.15</v>
      </c>
      <c r="L8" s="115">
        <f>SUM(G8)</f>
        <v>129.63999999999999</v>
      </c>
      <c r="M8" s="61">
        <f>SUM(K8:L8)</f>
        <v>252.79</v>
      </c>
      <c r="N8" s="81">
        <v>2</v>
      </c>
      <c r="O8" s="61"/>
      <c r="P8" s="61"/>
      <c r="Q8" s="61"/>
      <c r="R8" s="61"/>
      <c r="S8" s="61"/>
      <c r="T8" s="61"/>
      <c r="U8" s="61"/>
      <c r="V8" s="61"/>
      <c r="W8" s="133" t="s">
        <v>140</v>
      </c>
      <c r="X8" s="81"/>
      <c r="Y8" s="110">
        <v>5</v>
      </c>
      <c r="Z8" s="114">
        <v>146.97999999999999</v>
      </c>
      <c r="AA8" s="115">
        <f>SUM(Y8:Z8)</f>
        <v>151.97999999999999</v>
      </c>
      <c r="AB8" s="145"/>
      <c r="AC8" s="110">
        <v>0</v>
      </c>
      <c r="AD8" s="114">
        <v>148.19</v>
      </c>
      <c r="AE8" s="115">
        <f>SUM(AC8:AD8)</f>
        <v>148.19</v>
      </c>
      <c r="AF8" s="115">
        <f>SUM(AA8)</f>
        <v>151.97999999999999</v>
      </c>
      <c r="AG8" s="61">
        <f>SUM(AE8:AF8)</f>
        <v>300.16999999999996</v>
      </c>
      <c r="AH8" s="202">
        <v>2</v>
      </c>
      <c r="AI8" s="225">
        <v>4</v>
      </c>
      <c r="AJ8" s="227">
        <v>3</v>
      </c>
    </row>
    <row r="9" spans="1:96" ht="20" customHeight="1" x14ac:dyDescent="0.15">
      <c r="A9" s="97" t="s">
        <v>44</v>
      </c>
      <c r="B9" s="100" t="s">
        <v>87</v>
      </c>
      <c r="C9" s="106" t="s">
        <v>158</v>
      </c>
      <c r="D9" s="20"/>
      <c r="E9" s="110">
        <v>5</v>
      </c>
      <c r="F9" s="114">
        <v>126.12</v>
      </c>
      <c r="G9" s="115">
        <f>SUM(E9:F9)</f>
        <v>131.12</v>
      </c>
      <c r="H9" s="145"/>
      <c r="I9" s="110">
        <v>5</v>
      </c>
      <c r="J9" s="114">
        <v>120.98</v>
      </c>
      <c r="K9" s="115">
        <f>SUM(I9:J9)</f>
        <v>125.98</v>
      </c>
      <c r="L9" s="115">
        <f>SUM(G9)</f>
        <v>131.12</v>
      </c>
      <c r="M9" s="61">
        <f>SUM(K9:L9)</f>
        <v>257.10000000000002</v>
      </c>
      <c r="N9" s="81">
        <v>3</v>
      </c>
      <c r="O9" s="110">
        <v>0</v>
      </c>
      <c r="P9" s="114">
        <v>141.47</v>
      </c>
      <c r="Q9" s="115">
        <f>SUM(O9:P9)</f>
        <v>141.47</v>
      </c>
      <c r="R9" s="145"/>
      <c r="S9" s="110">
        <v>0</v>
      </c>
      <c r="T9" s="114">
        <v>141.53</v>
      </c>
      <c r="U9" s="115">
        <f>SUM(S9:T9)</f>
        <v>141.53</v>
      </c>
      <c r="V9" s="115">
        <f>SUM(Q9)</f>
        <v>141.47</v>
      </c>
      <c r="W9" s="61">
        <f>SUM(U9:V9)</f>
        <v>283</v>
      </c>
      <c r="X9" s="81">
        <v>3</v>
      </c>
      <c r="Y9" s="137"/>
      <c r="Z9" s="145"/>
      <c r="AA9" s="145"/>
      <c r="AB9" s="110"/>
      <c r="AC9" s="114"/>
      <c r="AD9" s="115"/>
      <c r="AE9" s="145"/>
      <c r="AF9" s="110"/>
      <c r="AG9" s="133" t="s">
        <v>140</v>
      </c>
      <c r="AH9" s="202"/>
      <c r="AI9" s="225">
        <v>6</v>
      </c>
      <c r="AJ9" s="228">
        <v>4</v>
      </c>
    </row>
    <row r="10" spans="1:96" ht="20" customHeight="1" x14ac:dyDescent="0.15">
      <c r="A10" s="97">
        <v>3951</v>
      </c>
      <c r="B10" s="100" t="s">
        <v>23</v>
      </c>
      <c r="C10" s="106" t="s">
        <v>20</v>
      </c>
      <c r="D10" s="20"/>
      <c r="E10" s="110">
        <v>5</v>
      </c>
      <c r="F10" s="114">
        <v>127.7</v>
      </c>
      <c r="G10" s="115">
        <f>SUM(E10:F10)</f>
        <v>132.69999999999999</v>
      </c>
      <c r="H10" s="145"/>
      <c r="I10" s="110">
        <v>0</v>
      </c>
      <c r="J10" s="114">
        <v>124.83</v>
      </c>
      <c r="K10" s="115">
        <f>SUM(I10:J10)</f>
        <v>124.83</v>
      </c>
      <c r="L10" s="115">
        <f>SUM(G10)</f>
        <v>132.69999999999999</v>
      </c>
      <c r="M10" s="61">
        <f>SUM(K10:L10)</f>
        <v>257.52999999999997</v>
      </c>
      <c r="N10" s="81">
        <v>4</v>
      </c>
      <c r="O10" s="110">
        <v>0</v>
      </c>
      <c r="P10" s="114">
        <v>142.4</v>
      </c>
      <c r="Q10" s="115">
        <f>SUM(O10:P10)</f>
        <v>142.4</v>
      </c>
      <c r="R10" s="134"/>
      <c r="S10" s="110">
        <v>0</v>
      </c>
      <c r="T10" s="114">
        <v>142.72</v>
      </c>
      <c r="U10" s="115">
        <f>SUM(S10:T10)</f>
        <v>142.72</v>
      </c>
      <c r="V10" s="115">
        <f>SUM(Q10)</f>
        <v>142.4</v>
      </c>
      <c r="W10" s="61">
        <f>SUM(U10:V10)</f>
        <v>285.12</v>
      </c>
      <c r="X10" s="81">
        <v>4</v>
      </c>
      <c r="Y10" s="110">
        <v>5</v>
      </c>
      <c r="Z10" s="114">
        <v>152.52000000000001</v>
      </c>
      <c r="AA10" s="115">
        <f t="shared" ref="AA10:AA15" si="0">SUM(Y10:Z10)</f>
        <v>157.52000000000001</v>
      </c>
      <c r="AB10" s="134"/>
      <c r="AC10" s="110">
        <v>0</v>
      </c>
      <c r="AD10" s="114">
        <v>143.31</v>
      </c>
      <c r="AE10" s="115">
        <f t="shared" ref="AE10:AE15" si="1">SUM(AC10:AD10)</f>
        <v>143.31</v>
      </c>
      <c r="AF10" s="115">
        <f t="shared" ref="AF10:AF15" si="2">SUM(AA10)</f>
        <v>157.52000000000001</v>
      </c>
      <c r="AG10" s="61">
        <f t="shared" ref="AG10:AG15" si="3">SUM(AE10:AF10)</f>
        <v>300.83000000000004</v>
      </c>
      <c r="AH10" s="202">
        <v>3</v>
      </c>
      <c r="AI10" s="225">
        <v>7</v>
      </c>
      <c r="AJ10" s="228">
        <v>5</v>
      </c>
    </row>
    <row r="11" spans="1:96" ht="19.5" customHeight="1" x14ac:dyDescent="0.15">
      <c r="A11" s="97" t="s">
        <v>165</v>
      </c>
      <c r="B11" s="98" t="s">
        <v>155</v>
      </c>
      <c r="C11" s="106" t="s">
        <v>156</v>
      </c>
      <c r="D11" s="17"/>
      <c r="E11" s="110"/>
      <c r="F11" s="114"/>
      <c r="G11" s="115"/>
      <c r="H11" s="134"/>
      <c r="I11" s="110"/>
      <c r="J11" s="114"/>
      <c r="K11" s="115"/>
      <c r="L11" s="115"/>
      <c r="M11" s="133" t="s">
        <v>140</v>
      </c>
      <c r="N11" s="81"/>
      <c r="O11" s="208">
        <v>5</v>
      </c>
      <c r="P11" s="209">
        <v>165.64</v>
      </c>
      <c r="Q11" s="210">
        <f>SUM(O11:P11)</f>
        <v>170.64</v>
      </c>
      <c r="R11" s="212"/>
      <c r="S11" s="208">
        <v>0</v>
      </c>
      <c r="T11" s="209">
        <v>170</v>
      </c>
      <c r="U11" s="210">
        <f>SUM(S11:T11)</f>
        <v>170</v>
      </c>
      <c r="V11" s="210">
        <f>SUM(Q11)</f>
        <v>170.64</v>
      </c>
      <c r="W11" s="61">
        <f>SUM(U11:V11)</f>
        <v>340.64</v>
      </c>
      <c r="X11" s="81">
        <v>5</v>
      </c>
      <c r="Y11" s="110">
        <v>10</v>
      </c>
      <c r="Z11" s="114">
        <v>146.93</v>
      </c>
      <c r="AA11" s="115">
        <f t="shared" si="0"/>
        <v>156.93</v>
      </c>
      <c r="AB11" s="145"/>
      <c r="AC11" s="110">
        <v>0</v>
      </c>
      <c r="AD11" s="114">
        <v>147.65</v>
      </c>
      <c r="AE11" s="115">
        <f t="shared" si="1"/>
        <v>147.65</v>
      </c>
      <c r="AF11" s="115">
        <f t="shared" si="2"/>
        <v>156.93</v>
      </c>
      <c r="AG11" s="61">
        <f t="shared" si="3"/>
        <v>304.58000000000004</v>
      </c>
      <c r="AH11" s="202">
        <v>4</v>
      </c>
      <c r="AI11" s="225">
        <v>9</v>
      </c>
      <c r="AJ11" s="228">
        <v>6</v>
      </c>
    </row>
    <row r="12" spans="1:96" ht="20" customHeight="1" x14ac:dyDescent="0.15">
      <c r="A12" s="97">
        <v>4267</v>
      </c>
      <c r="B12" s="98" t="s">
        <v>39</v>
      </c>
      <c r="C12" s="98" t="s">
        <v>43</v>
      </c>
      <c r="D12" s="20"/>
      <c r="E12" s="110">
        <v>5</v>
      </c>
      <c r="F12" s="114">
        <v>129.97</v>
      </c>
      <c r="G12" s="115">
        <f>SUM(E12:F12)</f>
        <v>134.97</v>
      </c>
      <c r="H12" s="145"/>
      <c r="I12" s="110">
        <v>5</v>
      </c>
      <c r="J12" s="114">
        <v>125.31</v>
      </c>
      <c r="K12" s="115">
        <f>SUM(I12:J12)</f>
        <v>130.31</v>
      </c>
      <c r="L12" s="115">
        <f>SUM(G12)</f>
        <v>134.97</v>
      </c>
      <c r="M12" s="61">
        <f>SUM(K12:L12)</f>
        <v>265.27999999999997</v>
      </c>
      <c r="N12" s="81">
        <v>5</v>
      </c>
      <c r="O12" s="208">
        <v>5</v>
      </c>
      <c r="P12" s="209">
        <v>149.69</v>
      </c>
      <c r="Q12" s="210">
        <f>SUM(O12:P12)</f>
        <v>154.69</v>
      </c>
      <c r="R12" s="212"/>
      <c r="S12" s="208">
        <v>5</v>
      </c>
      <c r="T12" s="209">
        <v>152.16</v>
      </c>
      <c r="U12" s="210">
        <f>SUM(S12:T12)</f>
        <v>157.16</v>
      </c>
      <c r="V12" s="210">
        <f>SUM(Q12)</f>
        <v>154.69</v>
      </c>
      <c r="W12" s="61">
        <f>SUM(U12:V12)</f>
        <v>311.85000000000002</v>
      </c>
      <c r="X12" s="81">
        <v>6</v>
      </c>
      <c r="Y12" s="110">
        <v>0</v>
      </c>
      <c r="Z12" s="114">
        <v>151.81</v>
      </c>
      <c r="AA12" s="115">
        <f t="shared" si="0"/>
        <v>151.81</v>
      </c>
      <c r="AB12" s="145"/>
      <c r="AC12" s="110">
        <v>20</v>
      </c>
      <c r="AD12" s="114">
        <v>152.58000000000001</v>
      </c>
      <c r="AE12" s="115">
        <f t="shared" si="1"/>
        <v>172.58</v>
      </c>
      <c r="AF12" s="115">
        <f t="shared" si="2"/>
        <v>151.81</v>
      </c>
      <c r="AG12" s="61">
        <f t="shared" si="3"/>
        <v>324.39</v>
      </c>
      <c r="AH12" s="202">
        <v>6</v>
      </c>
      <c r="AI12" s="225">
        <v>11</v>
      </c>
      <c r="AJ12" s="228">
        <v>7</v>
      </c>
    </row>
    <row r="13" spans="1:96" ht="20" customHeight="1" x14ac:dyDescent="0.15">
      <c r="A13" s="97">
        <v>3633</v>
      </c>
      <c r="B13" s="106" t="s">
        <v>38</v>
      </c>
      <c r="C13" s="106" t="s">
        <v>21</v>
      </c>
      <c r="D13" s="20"/>
      <c r="E13" s="110">
        <v>0</v>
      </c>
      <c r="F13" s="114">
        <v>137.21</v>
      </c>
      <c r="G13" s="115">
        <f>SUM(E13:F13)</f>
        <v>137.21</v>
      </c>
      <c r="H13" s="145"/>
      <c r="I13" s="110">
        <v>0</v>
      </c>
      <c r="J13" s="114">
        <v>132.13</v>
      </c>
      <c r="K13" s="115">
        <f>SUM(I13:J13)</f>
        <v>132.13</v>
      </c>
      <c r="L13" s="115">
        <f>SUM(G13)</f>
        <v>137.21</v>
      </c>
      <c r="M13" s="61">
        <f>SUM(K13:L13)</f>
        <v>269.34000000000003</v>
      </c>
      <c r="N13" s="81">
        <v>6</v>
      </c>
      <c r="O13" s="91"/>
      <c r="P13" s="61"/>
      <c r="Q13" s="61"/>
      <c r="R13" s="61"/>
      <c r="S13" s="61"/>
      <c r="T13" s="61"/>
      <c r="U13" s="61"/>
      <c r="V13" s="61"/>
      <c r="W13" s="133" t="s">
        <v>140</v>
      </c>
      <c r="X13" s="81"/>
      <c r="Y13" s="110">
        <v>0</v>
      </c>
      <c r="Z13" s="114">
        <v>162.35</v>
      </c>
      <c r="AA13" s="115">
        <f t="shared" si="0"/>
        <v>162.35</v>
      </c>
      <c r="AB13" s="134"/>
      <c r="AC13" s="110">
        <v>0</v>
      </c>
      <c r="AD13" s="114">
        <v>156.46</v>
      </c>
      <c r="AE13" s="115">
        <f t="shared" si="1"/>
        <v>156.46</v>
      </c>
      <c r="AF13" s="115">
        <f t="shared" si="2"/>
        <v>162.35</v>
      </c>
      <c r="AG13" s="61">
        <f t="shared" si="3"/>
        <v>318.81</v>
      </c>
      <c r="AH13" s="202">
        <v>5</v>
      </c>
      <c r="AI13" s="225">
        <v>11</v>
      </c>
      <c r="AJ13" s="228">
        <v>7</v>
      </c>
    </row>
    <row r="14" spans="1:96" ht="20" customHeight="1" x14ac:dyDescent="0.15">
      <c r="A14" s="97" t="s">
        <v>81</v>
      </c>
      <c r="B14" s="106" t="s">
        <v>37</v>
      </c>
      <c r="C14" s="106" t="s">
        <v>41</v>
      </c>
      <c r="D14" s="17"/>
      <c r="E14" s="118">
        <v>30</v>
      </c>
      <c r="F14" s="119">
        <v>181.48</v>
      </c>
      <c r="G14" s="120">
        <f>SUM(E14:F14)</f>
        <v>211.48</v>
      </c>
      <c r="H14" s="140"/>
      <c r="I14" s="118">
        <v>0</v>
      </c>
      <c r="J14" s="119">
        <v>159.76</v>
      </c>
      <c r="K14" s="120">
        <f>SUM(I14:J14)</f>
        <v>159.76</v>
      </c>
      <c r="L14" s="120">
        <f>SUM(G14)</f>
        <v>211.48</v>
      </c>
      <c r="M14" s="61">
        <f>SUM(K14:L14)</f>
        <v>371.24</v>
      </c>
      <c r="N14" s="90">
        <v>7</v>
      </c>
      <c r="O14" s="61"/>
      <c r="P14" s="61"/>
      <c r="Q14" s="61"/>
      <c r="R14" s="61"/>
      <c r="S14" s="61"/>
      <c r="T14" s="61" t="s">
        <v>141</v>
      </c>
      <c r="U14" s="61"/>
      <c r="V14" s="61"/>
      <c r="W14" s="133" t="s">
        <v>140</v>
      </c>
      <c r="X14" s="90"/>
      <c r="Y14" s="122">
        <v>0</v>
      </c>
      <c r="Z14" s="114">
        <v>179.63</v>
      </c>
      <c r="AA14" s="115">
        <f t="shared" si="0"/>
        <v>179.63</v>
      </c>
      <c r="AB14" s="134"/>
      <c r="AC14" s="110">
        <v>5</v>
      </c>
      <c r="AD14" s="114">
        <v>177.72</v>
      </c>
      <c r="AE14" s="115">
        <f t="shared" si="1"/>
        <v>182.72</v>
      </c>
      <c r="AF14" s="115">
        <f t="shared" si="2"/>
        <v>179.63</v>
      </c>
      <c r="AG14" s="61">
        <f t="shared" si="3"/>
        <v>362.35</v>
      </c>
      <c r="AH14" s="202">
        <v>7</v>
      </c>
      <c r="AI14" s="225">
        <v>14</v>
      </c>
      <c r="AJ14" s="228">
        <v>8</v>
      </c>
    </row>
    <row r="15" spans="1:96" ht="20" customHeight="1" x14ac:dyDescent="0.15">
      <c r="A15" s="95" t="s">
        <v>83</v>
      </c>
      <c r="B15" s="100" t="s">
        <v>84</v>
      </c>
      <c r="C15" s="96" t="s">
        <v>85</v>
      </c>
      <c r="D15" s="29"/>
      <c r="E15" s="118">
        <v>5</v>
      </c>
      <c r="F15" s="119">
        <v>177.74</v>
      </c>
      <c r="G15" s="120">
        <f>SUM(E15:F15)</f>
        <v>182.74</v>
      </c>
      <c r="H15" s="140"/>
      <c r="I15" s="118">
        <v>0</v>
      </c>
      <c r="J15" s="119">
        <v>225.56</v>
      </c>
      <c r="K15" s="120">
        <f>SUM(I15:J15)</f>
        <v>225.56</v>
      </c>
      <c r="L15" s="120">
        <f>SUM(G15)</f>
        <v>182.74</v>
      </c>
      <c r="M15" s="61">
        <f>SUM(K15:L15)</f>
        <v>408.3</v>
      </c>
      <c r="N15" s="90">
        <v>8</v>
      </c>
      <c r="O15" s="110">
        <v>0</v>
      </c>
      <c r="P15" s="114">
        <v>208.27</v>
      </c>
      <c r="Q15" s="115">
        <f>SUM(O15:P15)</f>
        <v>208.27</v>
      </c>
      <c r="R15" s="134"/>
      <c r="S15" s="110">
        <v>0</v>
      </c>
      <c r="T15" s="114">
        <v>195.66</v>
      </c>
      <c r="U15" s="115">
        <f>SUM(S15:T15)</f>
        <v>195.66</v>
      </c>
      <c r="V15" s="115">
        <f>SUM(Q15)</f>
        <v>208.27</v>
      </c>
      <c r="W15" s="61">
        <f>SUM(U15:V15)</f>
        <v>403.93</v>
      </c>
      <c r="X15" s="90">
        <v>8</v>
      </c>
      <c r="Y15" s="110">
        <v>0</v>
      </c>
      <c r="Z15" s="114">
        <v>225.9</v>
      </c>
      <c r="AA15" s="115">
        <f t="shared" si="0"/>
        <v>225.9</v>
      </c>
      <c r="AB15" s="134"/>
      <c r="AC15" s="110">
        <v>0</v>
      </c>
      <c r="AD15" s="114">
        <v>204.6</v>
      </c>
      <c r="AE15" s="115">
        <f t="shared" si="1"/>
        <v>204.6</v>
      </c>
      <c r="AF15" s="115">
        <f t="shared" si="2"/>
        <v>225.9</v>
      </c>
      <c r="AG15" s="61">
        <f t="shared" si="3"/>
        <v>430.5</v>
      </c>
      <c r="AH15" s="202">
        <v>8</v>
      </c>
      <c r="AI15" s="225">
        <v>16</v>
      </c>
      <c r="AJ15" s="228">
        <v>9</v>
      </c>
    </row>
    <row r="16" spans="1:96" ht="20" customHeight="1" thickBot="1" x14ac:dyDescent="0.25">
      <c r="A16" s="72"/>
      <c r="B16" s="73"/>
      <c r="C16" s="73"/>
      <c r="D16" s="23"/>
      <c r="E16" s="51"/>
      <c r="F16" s="54"/>
      <c r="G16" s="55"/>
      <c r="H16" s="23"/>
      <c r="I16" s="51"/>
      <c r="J16" s="54"/>
      <c r="K16" s="55"/>
      <c r="L16" s="55"/>
      <c r="M16" s="75"/>
      <c r="N16" s="83"/>
      <c r="O16" s="88"/>
      <c r="P16" s="88"/>
      <c r="Q16" s="88"/>
      <c r="R16" s="88"/>
      <c r="S16" s="88"/>
      <c r="T16" s="88"/>
      <c r="U16" s="88"/>
      <c r="V16" s="88"/>
      <c r="W16" s="88"/>
      <c r="X16" s="83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3"/>
    </row>
    <row r="17" spans="1:96" s="6" customFormat="1" ht="33.75" customHeight="1" thickTop="1" thickBot="1" x14ac:dyDescent="0.25">
      <c r="A17" s="15"/>
      <c r="B17" s="5"/>
      <c r="C17" s="5"/>
      <c r="D17" s="4"/>
      <c r="E17" s="57"/>
      <c r="F17" s="57"/>
      <c r="G17" s="56"/>
      <c r="H17" s="4"/>
      <c r="I17" s="57"/>
      <c r="J17" s="57"/>
      <c r="K17" s="56"/>
      <c r="L17" s="56"/>
      <c r="M17" s="76"/>
      <c r="N17" s="78"/>
      <c r="O17" s="76"/>
      <c r="P17" s="76"/>
      <c r="Q17" s="76"/>
      <c r="R17" s="76"/>
      <c r="S17" s="76"/>
      <c r="T17" s="76"/>
      <c r="U17" s="76"/>
      <c r="V17" s="76"/>
      <c r="W17" s="76"/>
      <c r="X17" s="78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8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</row>
    <row r="18" spans="1:96" s="36" customFormat="1" ht="24.75" customHeight="1" thickTop="1" thickBot="1" x14ac:dyDescent="0.3">
      <c r="A18" s="32"/>
      <c r="B18" s="33" t="s">
        <v>11</v>
      </c>
      <c r="C18" s="33"/>
      <c r="D18" s="34"/>
      <c r="E18" s="49"/>
      <c r="F18" s="49"/>
      <c r="G18" s="223" t="s">
        <v>139</v>
      </c>
      <c r="H18" s="221"/>
      <c r="I18" s="221"/>
      <c r="J18" s="221"/>
      <c r="K18" s="221"/>
      <c r="L18" s="221"/>
      <c r="M18" s="221"/>
      <c r="N18" s="222"/>
      <c r="O18" s="221"/>
      <c r="P18" s="221"/>
      <c r="Q18" s="221" t="s">
        <v>157</v>
      </c>
      <c r="R18" s="221"/>
      <c r="S18" s="221"/>
      <c r="T18" s="221"/>
      <c r="U18" s="59"/>
      <c r="V18" s="59"/>
      <c r="W18" s="59"/>
      <c r="X18" s="79"/>
      <c r="Y18" s="59"/>
      <c r="Z18" s="59"/>
      <c r="AA18" s="221" t="s">
        <v>168</v>
      </c>
      <c r="AB18" s="59"/>
      <c r="AC18" s="59"/>
      <c r="AD18" s="59"/>
      <c r="AE18" s="59"/>
      <c r="AF18" s="59"/>
      <c r="AG18" s="59"/>
      <c r="AH18" s="59"/>
      <c r="AI18" s="59"/>
      <c r="AJ18" s="79"/>
    </row>
    <row r="19" spans="1:96" ht="101.25" customHeight="1" thickBot="1" x14ac:dyDescent="0.3">
      <c r="A19" s="178"/>
      <c r="B19" s="179" t="s">
        <v>13</v>
      </c>
      <c r="C19" s="180"/>
      <c r="D19" s="181" t="s">
        <v>5</v>
      </c>
      <c r="E19" s="182" t="s">
        <v>0</v>
      </c>
      <c r="F19" s="183" t="s">
        <v>1</v>
      </c>
      <c r="G19" s="184" t="s">
        <v>4</v>
      </c>
      <c r="H19" s="185"/>
      <c r="I19" s="182" t="s">
        <v>6</v>
      </c>
      <c r="J19" s="182" t="s">
        <v>2</v>
      </c>
      <c r="K19" s="194" t="s">
        <v>3</v>
      </c>
      <c r="L19" s="194" t="s">
        <v>4</v>
      </c>
      <c r="M19" s="186" t="s">
        <v>7</v>
      </c>
      <c r="N19" s="187" t="s">
        <v>8</v>
      </c>
      <c r="O19" s="182" t="s">
        <v>0</v>
      </c>
      <c r="P19" s="183" t="s">
        <v>1</v>
      </c>
      <c r="Q19" s="184" t="s">
        <v>4</v>
      </c>
      <c r="R19" s="185"/>
      <c r="S19" s="183" t="s">
        <v>6</v>
      </c>
      <c r="T19" s="183" t="s">
        <v>2</v>
      </c>
      <c r="U19" s="184" t="s">
        <v>3</v>
      </c>
      <c r="V19" s="184" t="s">
        <v>4</v>
      </c>
      <c r="W19" s="186" t="s">
        <v>7</v>
      </c>
      <c r="X19" s="187" t="s">
        <v>8</v>
      </c>
      <c r="Y19" s="182" t="s">
        <v>0</v>
      </c>
      <c r="Z19" s="183" t="s">
        <v>1</v>
      </c>
      <c r="AA19" s="184" t="s">
        <v>4</v>
      </c>
      <c r="AB19" s="185"/>
      <c r="AC19" s="183" t="s">
        <v>6</v>
      </c>
      <c r="AD19" s="183" t="s">
        <v>2</v>
      </c>
      <c r="AE19" s="184" t="s">
        <v>3</v>
      </c>
      <c r="AF19" s="184" t="s">
        <v>4</v>
      </c>
      <c r="AG19" s="186" t="s">
        <v>7</v>
      </c>
      <c r="AH19" s="187" t="s">
        <v>8</v>
      </c>
      <c r="AI19" s="186" t="s">
        <v>163</v>
      </c>
      <c r="AJ19" s="206" t="s">
        <v>164</v>
      </c>
    </row>
    <row r="20" spans="1:96" ht="20" customHeight="1" thickTop="1" x14ac:dyDescent="0.2">
      <c r="A20" s="147">
        <v>4817</v>
      </c>
      <c r="B20" s="161" t="s">
        <v>113</v>
      </c>
      <c r="C20" s="169" t="s">
        <v>115</v>
      </c>
      <c r="D20" s="28"/>
      <c r="E20" s="109">
        <v>5</v>
      </c>
      <c r="F20" s="111">
        <v>137.61000000000001</v>
      </c>
      <c r="G20" s="112">
        <f t="shared" ref="G20:G29" si="4">SUM(E20:F20)</f>
        <v>142.61000000000001</v>
      </c>
      <c r="H20" s="132"/>
      <c r="I20" s="109">
        <v>0</v>
      </c>
      <c r="J20" s="111">
        <v>130.1</v>
      </c>
      <c r="K20" s="112">
        <f t="shared" ref="K20:K29" si="5">SUM(I20:J20)</f>
        <v>130.1</v>
      </c>
      <c r="L20" s="112">
        <f t="shared" ref="L20:L29" si="6">SUM(G20)</f>
        <v>142.61000000000001</v>
      </c>
      <c r="M20" s="74">
        <f t="shared" ref="M20:M29" si="7">SUM(K20:L20)</f>
        <v>272.71000000000004</v>
      </c>
      <c r="N20" s="92">
        <v>8</v>
      </c>
      <c r="O20" s="109">
        <v>0</v>
      </c>
      <c r="P20" s="111">
        <v>144.19999999999999</v>
      </c>
      <c r="Q20" s="112">
        <f>SUM(O20:P20)</f>
        <v>144.19999999999999</v>
      </c>
      <c r="R20" s="132"/>
      <c r="S20" s="109">
        <v>0</v>
      </c>
      <c r="T20" s="111">
        <v>140.01</v>
      </c>
      <c r="U20" s="112">
        <f>SUM(S20:T20)</f>
        <v>140.01</v>
      </c>
      <c r="V20" s="112">
        <f>SUM(Q20)</f>
        <v>144.19999999999999</v>
      </c>
      <c r="W20" s="74">
        <f>SUM(U20:V20)</f>
        <v>284.20999999999998</v>
      </c>
      <c r="X20" s="92">
        <v>2</v>
      </c>
      <c r="Y20" s="215">
        <v>0</v>
      </c>
      <c r="Z20" s="111">
        <v>147.5</v>
      </c>
      <c r="AA20" s="112">
        <f>SUM(Y20:Z20)</f>
        <v>147.5</v>
      </c>
      <c r="AB20" s="132"/>
      <c r="AC20" s="109">
        <v>5</v>
      </c>
      <c r="AD20" s="111">
        <v>149.32</v>
      </c>
      <c r="AE20" s="112">
        <f>SUM(AC20:AD20)</f>
        <v>154.32</v>
      </c>
      <c r="AF20" s="112">
        <f>SUM(AA20)</f>
        <v>147.5</v>
      </c>
      <c r="AG20" s="74">
        <f>SUM(AE20:AF20)</f>
        <v>301.82</v>
      </c>
      <c r="AH20" s="201">
        <v>2</v>
      </c>
      <c r="AI20" s="224">
        <v>4</v>
      </c>
      <c r="AJ20" s="229">
        <v>1</v>
      </c>
      <c r="AK20" s="31"/>
    </row>
    <row r="21" spans="1:96" ht="20" customHeight="1" x14ac:dyDescent="0.2">
      <c r="A21" s="150">
        <v>3284</v>
      </c>
      <c r="B21" s="148" t="s">
        <v>63</v>
      </c>
      <c r="C21" s="149" t="s">
        <v>64</v>
      </c>
      <c r="D21" s="17"/>
      <c r="E21" s="110">
        <v>0</v>
      </c>
      <c r="F21" s="114">
        <v>130.63</v>
      </c>
      <c r="G21" s="115">
        <f t="shared" si="4"/>
        <v>130.63</v>
      </c>
      <c r="H21" s="134"/>
      <c r="I21" s="110">
        <v>5</v>
      </c>
      <c r="J21" s="114">
        <v>121.82</v>
      </c>
      <c r="K21" s="115">
        <f t="shared" si="5"/>
        <v>126.82</v>
      </c>
      <c r="L21" s="115">
        <f t="shared" si="6"/>
        <v>130.63</v>
      </c>
      <c r="M21" s="61">
        <f t="shared" si="7"/>
        <v>257.45</v>
      </c>
      <c r="N21" s="81">
        <v>2</v>
      </c>
      <c r="O21" s="110">
        <v>10</v>
      </c>
      <c r="P21" s="114">
        <v>142.97</v>
      </c>
      <c r="Q21" s="115">
        <f>SUM(O21:P21)</f>
        <v>152.97</v>
      </c>
      <c r="R21" s="134"/>
      <c r="S21" s="110">
        <v>5</v>
      </c>
      <c r="T21" s="114">
        <v>141.31</v>
      </c>
      <c r="U21" s="115">
        <f>SUM(S21:T21)</f>
        <v>146.31</v>
      </c>
      <c r="V21" s="115">
        <f>SUM(Q21)</f>
        <v>152.97</v>
      </c>
      <c r="W21" s="61">
        <f>SUM(U21:V21)</f>
        <v>299.27999999999997</v>
      </c>
      <c r="X21" s="81">
        <v>3</v>
      </c>
      <c r="Y21" s="110">
        <v>5</v>
      </c>
      <c r="Z21" s="114">
        <v>163.12</v>
      </c>
      <c r="AA21" s="115">
        <f>SUM(Y21:Z21)</f>
        <v>168.12</v>
      </c>
      <c r="AB21" s="134"/>
      <c r="AC21" s="110">
        <v>0</v>
      </c>
      <c r="AD21" s="114">
        <v>159.18</v>
      </c>
      <c r="AE21" s="115">
        <f>SUM(AC21:AD21)</f>
        <v>159.18</v>
      </c>
      <c r="AF21" s="115">
        <f>SUM(AA21)</f>
        <v>168.12</v>
      </c>
      <c r="AG21" s="61">
        <f>SUM(AE21:AF21)</f>
        <v>327.3</v>
      </c>
      <c r="AH21" s="202">
        <v>9</v>
      </c>
      <c r="AI21" s="225">
        <v>5</v>
      </c>
      <c r="AJ21" s="230">
        <v>2</v>
      </c>
      <c r="AK21" s="31"/>
    </row>
    <row r="22" spans="1:96" ht="20" customHeight="1" x14ac:dyDescent="0.15">
      <c r="A22" s="97">
        <v>2027</v>
      </c>
      <c r="B22" s="214" t="s">
        <v>29</v>
      </c>
      <c r="C22" s="106" t="s">
        <v>30</v>
      </c>
      <c r="D22" s="11"/>
      <c r="E22" s="110">
        <v>0</v>
      </c>
      <c r="F22" s="114">
        <v>134.09</v>
      </c>
      <c r="G22" s="115">
        <f t="shared" si="4"/>
        <v>134.09</v>
      </c>
      <c r="H22" s="134"/>
      <c r="I22" s="110">
        <v>5</v>
      </c>
      <c r="J22" s="114">
        <v>126.11</v>
      </c>
      <c r="K22" s="115">
        <f t="shared" si="5"/>
        <v>131.11000000000001</v>
      </c>
      <c r="L22" s="115">
        <f t="shared" si="6"/>
        <v>134.09</v>
      </c>
      <c r="M22" s="61">
        <f t="shared" si="7"/>
        <v>265.20000000000005</v>
      </c>
      <c r="N22" s="81">
        <v>4</v>
      </c>
      <c r="O22" s="61"/>
      <c r="P22" s="61"/>
      <c r="Q22" s="61"/>
      <c r="R22" s="61"/>
      <c r="S22" s="61"/>
      <c r="T22" s="61"/>
      <c r="U22" s="61"/>
      <c r="V22" s="61"/>
      <c r="W22" s="133" t="s">
        <v>140</v>
      </c>
      <c r="X22" s="81"/>
      <c r="Y22" s="110">
        <v>0</v>
      </c>
      <c r="Z22" s="114">
        <v>143.46</v>
      </c>
      <c r="AA22" s="115">
        <f>SUM(Y22:Z22)</f>
        <v>143.46</v>
      </c>
      <c r="AB22" s="134"/>
      <c r="AC22" s="110">
        <v>0</v>
      </c>
      <c r="AD22" s="114">
        <v>143.71</v>
      </c>
      <c r="AE22" s="115">
        <f>SUM(AC22:AD22)</f>
        <v>143.71</v>
      </c>
      <c r="AF22" s="115">
        <f>SUM(AA22)</f>
        <v>143.46</v>
      </c>
      <c r="AG22" s="61">
        <f>SUM(AE22:AF22)</f>
        <v>287.17</v>
      </c>
      <c r="AH22" s="202">
        <v>1</v>
      </c>
      <c r="AI22" s="225">
        <v>5</v>
      </c>
      <c r="AJ22" s="227">
        <v>2</v>
      </c>
    </row>
    <row r="23" spans="1:96" ht="20" customHeight="1" x14ac:dyDescent="0.15">
      <c r="A23" s="97">
        <v>4169</v>
      </c>
      <c r="B23" s="100" t="s">
        <v>76</v>
      </c>
      <c r="C23" s="106" t="s">
        <v>77</v>
      </c>
      <c r="D23" s="17"/>
      <c r="E23" s="110">
        <v>5</v>
      </c>
      <c r="F23" s="114">
        <v>131.03</v>
      </c>
      <c r="G23" s="115">
        <f t="shared" si="4"/>
        <v>136.03</v>
      </c>
      <c r="H23" s="134"/>
      <c r="I23" s="110">
        <v>5</v>
      </c>
      <c r="J23" s="114">
        <v>127.38</v>
      </c>
      <c r="K23" s="115">
        <f t="shared" si="5"/>
        <v>132.38</v>
      </c>
      <c r="L23" s="115">
        <f t="shared" si="6"/>
        <v>136.03</v>
      </c>
      <c r="M23" s="61">
        <f t="shared" si="7"/>
        <v>268.40999999999997</v>
      </c>
      <c r="N23" s="81">
        <v>6</v>
      </c>
      <c r="O23" s="208">
        <v>5</v>
      </c>
      <c r="P23" s="209">
        <v>139.33000000000001</v>
      </c>
      <c r="Q23" s="210">
        <f>SUM(O23:P23)</f>
        <v>144.33000000000001</v>
      </c>
      <c r="R23" s="212"/>
      <c r="S23" s="208">
        <v>0</v>
      </c>
      <c r="T23" s="209">
        <v>134.38</v>
      </c>
      <c r="U23" s="210">
        <f>SUM(S23:T23)</f>
        <v>134.38</v>
      </c>
      <c r="V23" s="210">
        <f>SUM(Q23)</f>
        <v>144.33000000000001</v>
      </c>
      <c r="W23" s="61">
        <f>SUM(U23:V23)</f>
        <v>278.71000000000004</v>
      </c>
      <c r="X23" s="81">
        <v>1</v>
      </c>
      <c r="Y23" s="136"/>
      <c r="Z23" s="137"/>
      <c r="AA23" s="138"/>
      <c r="AB23" s="138"/>
      <c r="AC23" s="110"/>
      <c r="AD23" s="114"/>
      <c r="AE23" s="115"/>
      <c r="AF23" s="134"/>
      <c r="AG23" s="133" t="s">
        <v>140</v>
      </c>
      <c r="AH23" s="202"/>
      <c r="AI23" s="225">
        <v>7</v>
      </c>
      <c r="AJ23" s="227">
        <v>3</v>
      </c>
    </row>
    <row r="24" spans="1:96" ht="20" customHeight="1" x14ac:dyDescent="0.15">
      <c r="A24" s="97">
        <v>4631</v>
      </c>
      <c r="B24" s="100" t="s">
        <v>110</v>
      </c>
      <c r="C24" s="106" t="s">
        <v>28</v>
      </c>
      <c r="D24" s="11"/>
      <c r="E24" s="110">
        <v>5</v>
      </c>
      <c r="F24" s="114">
        <v>134.52000000000001</v>
      </c>
      <c r="G24" s="115">
        <f t="shared" si="4"/>
        <v>139.52000000000001</v>
      </c>
      <c r="H24" s="134"/>
      <c r="I24" s="110">
        <v>10</v>
      </c>
      <c r="J24" s="114">
        <v>125.14</v>
      </c>
      <c r="K24" s="115">
        <f t="shared" si="5"/>
        <v>135.13999999999999</v>
      </c>
      <c r="L24" s="115">
        <f t="shared" si="6"/>
        <v>139.52000000000001</v>
      </c>
      <c r="M24" s="61">
        <f t="shared" si="7"/>
        <v>274.65999999999997</v>
      </c>
      <c r="N24" s="81">
        <v>9</v>
      </c>
      <c r="O24" s="101"/>
      <c r="P24" s="87"/>
      <c r="Q24" s="87"/>
      <c r="R24" s="87"/>
      <c r="S24" s="87"/>
      <c r="T24" s="87"/>
      <c r="U24" s="87"/>
      <c r="V24" s="87"/>
      <c r="W24" s="133" t="s">
        <v>140</v>
      </c>
      <c r="X24" s="81"/>
      <c r="Y24" s="110">
        <v>5</v>
      </c>
      <c r="Z24" s="114">
        <v>163.44</v>
      </c>
      <c r="AA24" s="115">
        <f>SUM(Y24:Z24)</f>
        <v>168.44</v>
      </c>
      <c r="AB24" s="134"/>
      <c r="AC24" s="110">
        <v>0</v>
      </c>
      <c r="AD24" s="114">
        <v>147.87</v>
      </c>
      <c r="AE24" s="115">
        <f>SUM(AC24:AD24)</f>
        <v>147.87</v>
      </c>
      <c r="AF24" s="115">
        <f>SUM(AA24)</f>
        <v>168.44</v>
      </c>
      <c r="AG24" s="61">
        <f>SUM(AE24:AF24)</f>
        <v>316.31</v>
      </c>
      <c r="AH24" s="202">
        <v>4</v>
      </c>
      <c r="AI24" s="225">
        <v>7</v>
      </c>
      <c r="AJ24" s="227">
        <v>3</v>
      </c>
    </row>
    <row r="25" spans="1:96" ht="20" customHeight="1" x14ac:dyDescent="0.15">
      <c r="A25" s="97" t="s">
        <v>166</v>
      </c>
      <c r="B25" s="105" t="s">
        <v>103</v>
      </c>
      <c r="C25" s="98" t="s">
        <v>104</v>
      </c>
      <c r="D25" s="17"/>
      <c r="E25" s="110">
        <v>5</v>
      </c>
      <c r="F25" s="114">
        <v>128.79</v>
      </c>
      <c r="G25" s="115">
        <f t="shared" si="4"/>
        <v>133.79</v>
      </c>
      <c r="H25" s="134"/>
      <c r="I25" s="110">
        <v>0</v>
      </c>
      <c r="J25" s="114">
        <v>130.13</v>
      </c>
      <c r="K25" s="115">
        <f t="shared" si="5"/>
        <v>130.13</v>
      </c>
      <c r="L25" s="115">
        <f t="shared" si="6"/>
        <v>133.79</v>
      </c>
      <c r="M25" s="61">
        <f t="shared" si="7"/>
        <v>263.91999999999996</v>
      </c>
      <c r="N25" s="81">
        <v>3</v>
      </c>
      <c r="O25" s="130">
        <v>5</v>
      </c>
      <c r="P25" s="121">
        <v>159.32</v>
      </c>
      <c r="Q25" s="131">
        <f>SUM(O25:P25)</f>
        <v>164.32</v>
      </c>
      <c r="R25" s="135"/>
      <c r="S25" s="130">
        <v>0</v>
      </c>
      <c r="T25" s="121">
        <v>148.09</v>
      </c>
      <c r="U25" s="131">
        <f>SUM(S25:T25)</f>
        <v>148.09</v>
      </c>
      <c r="V25" s="131">
        <f>SUM(Q25)</f>
        <v>164.32</v>
      </c>
      <c r="W25" s="91">
        <f>SUM(U25:V25)</f>
        <v>312.40999999999997</v>
      </c>
      <c r="X25" s="81">
        <v>6</v>
      </c>
      <c r="Y25" s="122">
        <v>10</v>
      </c>
      <c r="Z25" s="114">
        <v>150.88999999999999</v>
      </c>
      <c r="AA25" s="115">
        <f>SUM(Y25:Z25)</f>
        <v>160.88999999999999</v>
      </c>
      <c r="AB25" s="134"/>
      <c r="AC25" s="110">
        <v>5</v>
      </c>
      <c r="AD25" s="114">
        <v>150.69999999999999</v>
      </c>
      <c r="AE25" s="115">
        <f>SUM(AC25:AD25)</f>
        <v>155.69999999999999</v>
      </c>
      <c r="AF25" s="115">
        <f>SUM(AA25)</f>
        <v>160.88999999999999</v>
      </c>
      <c r="AG25" s="61">
        <f>SUM(AE25:AF25)</f>
        <v>316.58999999999997</v>
      </c>
      <c r="AH25" s="202">
        <v>5</v>
      </c>
      <c r="AI25" s="225">
        <v>8</v>
      </c>
      <c r="AJ25" s="227">
        <v>4</v>
      </c>
    </row>
    <row r="26" spans="1:96" ht="20" customHeight="1" x14ac:dyDescent="0.15">
      <c r="A26" s="97">
        <v>704</v>
      </c>
      <c r="B26" s="100" t="s">
        <v>135</v>
      </c>
      <c r="C26" s="106" t="s">
        <v>20</v>
      </c>
      <c r="D26" s="17"/>
      <c r="E26" s="110">
        <v>10</v>
      </c>
      <c r="F26" s="114">
        <v>126.54</v>
      </c>
      <c r="G26" s="115">
        <f t="shared" si="4"/>
        <v>136.54000000000002</v>
      </c>
      <c r="H26" s="134"/>
      <c r="I26" s="110">
        <v>10</v>
      </c>
      <c r="J26" s="114">
        <v>119.1</v>
      </c>
      <c r="K26" s="115">
        <f t="shared" si="5"/>
        <v>129.1</v>
      </c>
      <c r="L26" s="115">
        <f t="shared" si="6"/>
        <v>136.54000000000002</v>
      </c>
      <c r="M26" s="61">
        <f t="shared" si="7"/>
        <v>265.64</v>
      </c>
      <c r="N26" s="81">
        <v>5</v>
      </c>
      <c r="O26" s="61"/>
      <c r="P26" s="61"/>
      <c r="Q26" s="61"/>
      <c r="R26" s="61"/>
      <c r="S26" s="61"/>
      <c r="T26" s="61"/>
      <c r="U26" s="61"/>
      <c r="V26" s="61"/>
      <c r="W26" s="133" t="s">
        <v>140</v>
      </c>
      <c r="X26" s="81"/>
      <c r="Y26" s="110">
        <v>15</v>
      </c>
      <c r="Z26" s="114">
        <v>145.44999999999999</v>
      </c>
      <c r="AA26" s="115">
        <f>SUM(Y26:Z26)</f>
        <v>160.44999999999999</v>
      </c>
      <c r="AB26" s="134"/>
      <c r="AC26" s="110">
        <v>0</v>
      </c>
      <c r="AD26" s="114">
        <v>142.71</v>
      </c>
      <c r="AE26" s="115">
        <f>SUM(AC26:AD26)</f>
        <v>142.71</v>
      </c>
      <c r="AF26" s="115">
        <f>SUM(AA26)</f>
        <v>160.44999999999999</v>
      </c>
      <c r="AG26" s="61">
        <f>SUM(AE26:AF26)</f>
        <v>303.15999999999997</v>
      </c>
      <c r="AH26" s="202">
        <v>3</v>
      </c>
      <c r="AI26" s="225">
        <v>8</v>
      </c>
      <c r="AJ26" s="228">
        <v>4</v>
      </c>
    </row>
    <row r="27" spans="1:96" ht="20" customHeight="1" x14ac:dyDescent="0.15">
      <c r="A27" s="97">
        <v>4639</v>
      </c>
      <c r="B27" s="98" t="s">
        <v>75</v>
      </c>
      <c r="C27" s="98" t="s">
        <v>74</v>
      </c>
      <c r="D27" s="17"/>
      <c r="E27" s="110">
        <v>5</v>
      </c>
      <c r="F27" s="114">
        <v>119.13</v>
      </c>
      <c r="G27" s="115">
        <f t="shared" si="4"/>
        <v>124.13</v>
      </c>
      <c r="H27" s="134"/>
      <c r="I27" s="110">
        <v>10</v>
      </c>
      <c r="J27" s="114">
        <v>122.17</v>
      </c>
      <c r="K27" s="115">
        <f t="shared" si="5"/>
        <v>132.17000000000002</v>
      </c>
      <c r="L27" s="115">
        <f t="shared" si="6"/>
        <v>124.13</v>
      </c>
      <c r="M27" s="61">
        <f t="shared" si="7"/>
        <v>256.3</v>
      </c>
      <c r="N27" s="81">
        <v>1</v>
      </c>
      <c r="O27" s="110">
        <v>0</v>
      </c>
      <c r="P27" s="114">
        <v>162.56</v>
      </c>
      <c r="Q27" s="115">
        <f t="shared" ref="Q27:Q36" si="8">SUM(O27:P27)</f>
        <v>162.56</v>
      </c>
      <c r="R27" s="134"/>
      <c r="S27" s="110">
        <v>5</v>
      </c>
      <c r="T27" s="114">
        <v>159.76</v>
      </c>
      <c r="U27" s="115">
        <f t="shared" ref="U27:U36" si="9">SUM(S27:T27)</f>
        <v>164.76</v>
      </c>
      <c r="V27" s="115">
        <f t="shared" ref="V27:V36" si="10">SUM(Q27)</f>
        <v>162.56</v>
      </c>
      <c r="W27" s="61">
        <f t="shared" ref="W27:W36" si="11">SUM(U27:V27)</f>
        <v>327.32</v>
      </c>
      <c r="X27" s="81">
        <v>10</v>
      </c>
      <c r="Y27" s="137"/>
      <c r="Z27" s="137"/>
      <c r="AA27" s="138"/>
      <c r="AB27" s="138"/>
      <c r="AC27" s="110"/>
      <c r="AD27" s="114"/>
      <c r="AE27" s="115"/>
      <c r="AF27" s="134"/>
      <c r="AG27" s="133" t="s">
        <v>140</v>
      </c>
      <c r="AH27" s="202"/>
      <c r="AI27" s="225">
        <v>11</v>
      </c>
      <c r="AJ27" s="228">
        <v>5</v>
      </c>
    </row>
    <row r="28" spans="1:96" ht="20" customHeight="1" x14ac:dyDescent="0.15">
      <c r="A28" s="150">
        <v>4571</v>
      </c>
      <c r="B28" s="148" t="s">
        <v>78</v>
      </c>
      <c r="C28" s="151" t="s">
        <v>67</v>
      </c>
      <c r="D28" s="17"/>
      <c r="E28" s="110">
        <v>0</v>
      </c>
      <c r="F28" s="114">
        <v>138</v>
      </c>
      <c r="G28" s="115">
        <f t="shared" si="4"/>
        <v>138</v>
      </c>
      <c r="H28" s="134"/>
      <c r="I28" s="110">
        <v>0</v>
      </c>
      <c r="J28" s="114">
        <v>133.75</v>
      </c>
      <c r="K28" s="115">
        <f t="shared" si="5"/>
        <v>133.75</v>
      </c>
      <c r="L28" s="115">
        <f t="shared" si="6"/>
        <v>138</v>
      </c>
      <c r="M28" s="61">
        <f t="shared" si="7"/>
        <v>271.75</v>
      </c>
      <c r="N28" s="81">
        <v>7</v>
      </c>
      <c r="O28" s="208">
        <v>0</v>
      </c>
      <c r="P28" s="209">
        <v>159.41</v>
      </c>
      <c r="Q28" s="210">
        <f t="shared" si="8"/>
        <v>159.41</v>
      </c>
      <c r="R28" s="212"/>
      <c r="S28" s="208">
        <v>0</v>
      </c>
      <c r="T28" s="209">
        <v>152.06</v>
      </c>
      <c r="U28" s="210">
        <f t="shared" si="9"/>
        <v>152.06</v>
      </c>
      <c r="V28" s="210">
        <f t="shared" si="10"/>
        <v>159.41</v>
      </c>
      <c r="W28" s="61">
        <f t="shared" si="11"/>
        <v>311.47000000000003</v>
      </c>
      <c r="X28" s="81">
        <v>5</v>
      </c>
      <c r="Y28" s="110">
        <v>5</v>
      </c>
      <c r="Z28" s="114">
        <v>159.15</v>
      </c>
      <c r="AA28" s="115">
        <f t="shared" ref="AA28:AA33" si="12">SUM(Y28:Z28)</f>
        <v>164.15</v>
      </c>
      <c r="AB28" s="134"/>
      <c r="AC28" s="110">
        <v>0</v>
      </c>
      <c r="AD28" s="114">
        <v>153.38999999999999</v>
      </c>
      <c r="AE28" s="115">
        <f t="shared" ref="AE28:AE33" si="13">SUM(AC28:AD28)</f>
        <v>153.38999999999999</v>
      </c>
      <c r="AF28" s="115">
        <f t="shared" ref="AF28:AF33" si="14">SUM(AA28)</f>
        <v>164.15</v>
      </c>
      <c r="AG28" s="61">
        <f t="shared" ref="AG28:AG33" si="15">SUM(AE28:AF28)</f>
        <v>317.53999999999996</v>
      </c>
      <c r="AH28" s="202">
        <v>6</v>
      </c>
      <c r="AI28" s="225">
        <v>11</v>
      </c>
      <c r="AJ28" s="228">
        <v>5</v>
      </c>
    </row>
    <row r="29" spans="1:96" ht="20" customHeight="1" x14ac:dyDescent="0.15">
      <c r="A29" s="97">
        <v>4329</v>
      </c>
      <c r="B29" s="100" t="s">
        <v>114</v>
      </c>
      <c r="C29" s="106" t="s">
        <v>116</v>
      </c>
      <c r="D29" s="11"/>
      <c r="E29" s="110">
        <v>0</v>
      </c>
      <c r="F29" s="114">
        <v>136.24</v>
      </c>
      <c r="G29" s="115">
        <f t="shared" si="4"/>
        <v>136.24</v>
      </c>
      <c r="H29" s="134"/>
      <c r="I29" s="110">
        <v>5</v>
      </c>
      <c r="J29" s="114">
        <v>138.52000000000001</v>
      </c>
      <c r="K29" s="115">
        <f t="shared" si="5"/>
        <v>143.52000000000001</v>
      </c>
      <c r="L29" s="115">
        <f t="shared" si="6"/>
        <v>136.24</v>
      </c>
      <c r="M29" s="61">
        <f t="shared" si="7"/>
        <v>279.76</v>
      </c>
      <c r="N29" s="81">
        <v>11</v>
      </c>
      <c r="O29" s="110">
        <v>5</v>
      </c>
      <c r="P29" s="114">
        <v>148.87</v>
      </c>
      <c r="Q29" s="115">
        <f t="shared" si="8"/>
        <v>153.87</v>
      </c>
      <c r="R29" s="134"/>
      <c r="S29" s="110">
        <v>0</v>
      </c>
      <c r="T29" s="114">
        <v>156.69</v>
      </c>
      <c r="U29" s="115">
        <f t="shared" si="9"/>
        <v>156.69</v>
      </c>
      <c r="V29" s="115">
        <f t="shared" si="10"/>
        <v>153.87</v>
      </c>
      <c r="W29" s="61">
        <f t="shared" si="11"/>
        <v>310.56</v>
      </c>
      <c r="X29" s="81">
        <v>4</v>
      </c>
      <c r="Y29" s="110">
        <v>10</v>
      </c>
      <c r="Z29" s="114">
        <v>155.88</v>
      </c>
      <c r="AA29" s="115">
        <f t="shared" si="12"/>
        <v>165.88</v>
      </c>
      <c r="AB29" s="134"/>
      <c r="AC29" s="110">
        <v>0</v>
      </c>
      <c r="AD29" s="114">
        <v>161.99</v>
      </c>
      <c r="AE29" s="115">
        <f t="shared" si="13"/>
        <v>161.99</v>
      </c>
      <c r="AF29" s="115">
        <f t="shared" si="14"/>
        <v>165.88</v>
      </c>
      <c r="AG29" s="61">
        <f t="shared" si="15"/>
        <v>327.87</v>
      </c>
      <c r="AH29" s="202">
        <v>10</v>
      </c>
      <c r="AI29" s="225">
        <v>14</v>
      </c>
      <c r="AJ29" s="228">
        <v>6</v>
      </c>
    </row>
    <row r="30" spans="1:96" ht="20" customHeight="1" x14ac:dyDescent="0.15">
      <c r="A30" s="207">
        <v>978</v>
      </c>
      <c r="B30" s="98" t="s">
        <v>143</v>
      </c>
      <c r="C30" s="152" t="s">
        <v>156</v>
      </c>
      <c r="D30" s="17"/>
      <c r="E30" s="110"/>
      <c r="F30" s="114"/>
      <c r="G30" s="115"/>
      <c r="H30" s="134"/>
      <c r="I30" s="110"/>
      <c r="J30" s="114"/>
      <c r="K30" s="115"/>
      <c r="L30" s="61"/>
      <c r="M30" s="133" t="s">
        <v>140</v>
      </c>
      <c r="N30" s="81"/>
      <c r="O30" s="110">
        <v>0</v>
      </c>
      <c r="P30" s="114">
        <v>162.15</v>
      </c>
      <c r="Q30" s="115">
        <f t="shared" si="8"/>
        <v>162.15</v>
      </c>
      <c r="R30" s="134"/>
      <c r="S30" s="110">
        <v>10</v>
      </c>
      <c r="T30" s="114">
        <v>153.57</v>
      </c>
      <c r="U30" s="115">
        <f t="shared" si="9"/>
        <v>163.57</v>
      </c>
      <c r="V30" s="115">
        <f t="shared" si="10"/>
        <v>162.15</v>
      </c>
      <c r="W30" s="61">
        <f t="shared" si="11"/>
        <v>325.72000000000003</v>
      </c>
      <c r="X30" s="81">
        <v>8</v>
      </c>
      <c r="Y30" s="110">
        <v>10</v>
      </c>
      <c r="Z30" s="114">
        <v>147.63999999999999</v>
      </c>
      <c r="AA30" s="115">
        <f t="shared" si="12"/>
        <v>157.63999999999999</v>
      </c>
      <c r="AB30" s="134"/>
      <c r="AC30" s="110">
        <v>15</v>
      </c>
      <c r="AD30" s="114">
        <v>146.11000000000001</v>
      </c>
      <c r="AE30" s="115">
        <f t="shared" si="13"/>
        <v>161.11000000000001</v>
      </c>
      <c r="AF30" s="115">
        <f t="shared" si="14"/>
        <v>157.63999999999999</v>
      </c>
      <c r="AG30" s="61">
        <f t="shared" si="15"/>
        <v>318.75</v>
      </c>
      <c r="AH30" s="202">
        <v>7</v>
      </c>
      <c r="AI30" s="225">
        <v>15</v>
      </c>
      <c r="AJ30" s="228">
        <v>7</v>
      </c>
    </row>
    <row r="31" spans="1:96" ht="20" customHeight="1" x14ac:dyDescent="0.15">
      <c r="A31" s="97" t="s">
        <v>40</v>
      </c>
      <c r="B31" s="106" t="s">
        <v>18</v>
      </c>
      <c r="C31" s="106" t="s">
        <v>20</v>
      </c>
      <c r="D31" s="11"/>
      <c r="E31" s="110">
        <v>10</v>
      </c>
      <c r="F31" s="114">
        <v>137.74</v>
      </c>
      <c r="G31" s="115">
        <f>SUM(E31:F31)</f>
        <v>147.74</v>
      </c>
      <c r="H31" s="134"/>
      <c r="I31" s="110">
        <v>5</v>
      </c>
      <c r="J31" s="114">
        <v>137.19</v>
      </c>
      <c r="K31" s="115">
        <f>SUM(I31:J31)</f>
        <v>142.19</v>
      </c>
      <c r="L31" s="115">
        <f>SUM(G31)</f>
        <v>147.74</v>
      </c>
      <c r="M31" s="61">
        <f>SUM(K31:L31)</f>
        <v>289.93</v>
      </c>
      <c r="N31" s="81">
        <v>12</v>
      </c>
      <c r="O31" s="110">
        <v>0</v>
      </c>
      <c r="P31" s="114">
        <v>160.75</v>
      </c>
      <c r="Q31" s="115">
        <f t="shared" si="8"/>
        <v>160.75</v>
      </c>
      <c r="R31" s="134"/>
      <c r="S31" s="110">
        <v>5</v>
      </c>
      <c r="T31" s="114">
        <v>153.36000000000001</v>
      </c>
      <c r="U31" s="115">
        <f t="shared" si="9"/>
        <v>158.36000000000001</v>
      </c>
      <c r="V31" s="115">
        <f t="shared" si="10"/>
        <v>160.75</v>
      </c>
      <c r="W31" s="61">
        <f t="shared" si="11"/>
        <v>319.11</v>
      </c>
      <c r="X31" s="81">
        <v>7</v>
      </c>
      <c r="Y31" s="110">
        <v>0</v>
      </c>
      <c r="Z31" s="114">
        <v>179.37</v>
      </c>
      <c r="AA31" s="115">
        <f t="shared" si="12"/>
        <v>179.37</v>
      </c>
      <c r="AB31" s="134"/>
      <c r="AC31" s="110">
        <v>5</v>
      </c>
      <c r="AD31" s="114">
        <v>169.25</v>
      </c>
      <c r="AE31" s="115">
        <f t="shared" si="13"/>
        <v>174.25</v>
      </c>
      <c r="AF31" s="115">
        <f t="shared" si="14"/>
        <v>179.37</v>
      </c>
      <c r="AG31" s="61">
        <f t="shared" si="15"/>
        <v>353.62</v>
      </c>
      <c r="AH31" s="202">
        <v>15</v>
      </c>
      <c r="AI31" s="225">
        <v>19</v>
      </c>
      <c r="AJ31" s="228">
        <v>8</v>
      </c>
    </row>
    <row r="32" spans="1:96" ht="20" customHeight="1" x14ac:dyDescent="0.15">
      <c r="A32" s="213" t="s">
        <v>144</v>
      </c>
      <c r="B32" s="153" t="s">
        <v>145</v>
      </c>
      <c r="C32" s="146" t="s">
        <v>156</v>
      </c>
      <c r="D32" s="17"/>
      <c r="E32" s="110"/>
      <c r="F32" s="114"/>
      <c r="G32" s="115"/>
      <c r="H32" s="134"/>
      <c r="I32" s="110"/>
      <c r="J32" s="114"/>
      <c r="K32" s="115"/>
      <c r="L32" s="61"/>
      <c r="M32" s="133" t="s">
        <v>140</v>
      </c>
      <c r="N32" s="81"/>
      <c r="O32" s="110">
        <v>15</v>
      </c>
      <c r="P32" s="114">
        <v>155.94</v>
      </c>
      <c r="Q32" s="115">
        <f t="shared" si="8"/>
        <v>170.94</v>
      </c>
      <c r="R32" s="134"/>
      <c r="S32" s="110">
        <v>0</v>
      </c>
      <c r="T32" s="114">
        <v>158.85</v>
      </c>
      <c r="U32" s="115">
        <f t="shared" si="9"/>
        <v>158.85</v>
      </c>
      <c r="V32" s="115">
        <f t="shared" si="10"/>
        <v>170.94</v>
      </c>
      <c r="W32" s="61">
        <f t="shared" si="11"/>
        <v>329.78999999999996</v>
      </c>
      <c r="X32" s="81">
        <v>11</v>
      </c>
      <c r="Y32" s="110">
        <v>5</v>
      </c>
      <c r="Z32" s="114">
        <v>151.85</v>
      </c>
      <c r="AA32" s="115">
        <f t="shared" si="12"/>
        <v>156.85</v>
      </c>
      <c r="AB32" s="134"/>
      <c r="AC32" s="110">
        <v>5</v>
      </c>
      <c r="AD32" s="114">
        <v>159.37</v>
      </c>
      <c r="AE32" s="115">
        <f t="shared" si="13"/>
        <v>164.37</v>
      </c>
      <c r="AF32" s="115">
        <f t="shared" si="14"/>
        <v>156.85</v>
      </c>
      <c r="AG32" s="61">
        <f t="shared" si="15"/>
        <v>321.22000000000003</v>
      </c>
      <c r="AH32" s="202">
        <v>8</v>
      </c>
      <c r="AI32" s="225">
        <v>19</v>
      </c>
      <c r="AJ32" s="228">
        <v>8</v>
      </c>
    </row>
    <row r="33" spans="1:96" ht="20" customHeight="1" x14ac:dyDescent="0.15">
      <c r="A33" s="97">
        <v>3107</v>
      </c>
      <c r="B33" s="106" t="s">
        <v>16</v>
      </c>
      <c r="C33" s="106" t="s">
        <v>22</v>
      </c>
      <c r="D33" s="11"/>
      <c r="E33" s="110">
        <v>10</v>
      </c>
      <c r="F33" s="114">
        <v>127.37</v>
      </c>
      <c r="G33" s="115">
        <v>147.37</v>
      </c>
      <c r="H33" s="134"/>
      <c r="I33" s="110">
        <v>0</v>
      </c>
      <c r="J33" s="114">
        <v>131.97999999999999</v>
      </c>
      <c r="K33" s="115">
        <f>SUM(I33:J33)</f>
        <v>131.97999999999999</v>
      </c>
      <c r="L33" s="115">
        <f>SUM(G33)</f>
        <v>147.37</v>
      </c>
      <c r="M33" s="61">
        <f>SUM(K33:L33)</f>
        <v>279.35000000000002</v>
      </c>
      <c r="N33" s="81">
        <v>10</v>
      </c>
      <c r="O33" s="110">
        <v>15</v>
      </c>
      <c r="P33" s="114">
        <v>159.77000000000001</v>
      </c>
      <c r="Q33" s="115">
        <f t="shared" si="8"/>
        <v>174.77</v>
      </c>
      <c r="R33" s="134"/>
      <c r="S33" s="110">
        <v>0</v>
      </c>
      <c r="T33" s="114">
        <v>160.13999999999999</v>
      </c>
      <c r="U33" s="115">
        <f t="shared" si="9"/>
        <v>160.13999999999999</v>
      </c>
      <c r="V33" s="115">
        <f t="shared" si="10"/>
        <v>174.77</v>
      </c>
      <c r="W33" s="61">
        <f t="shared" si="11"/>
        <v>334.90999999999997</v>
      </c>
      <c r="X33" s="81">
        <v>12</v>
      </c>
      <c r="Y33" s="110">
        <v>0</v>
      </c>
      <c r="Z33" s="114">
        <v>168.28</v>
      </c>
      <c r="AA33" s="115">
        <f t="shared" si="12"/>
        <v>168.28</v>
      </c>
      <c r="AB33" s="134"/>
      <c r="AC33" s="110">
        <v>0</v>
      </c>
      <c r="AD33" s="114">
        <v>160.46</v>
      </c>
      <c r="AE33" s="115">
        <f t="shared" si="13"/>
        <v>160.46</v>
      </c>
      <c r="AF33" s="115">
        <f t="shared" si="14"/>
        <v>168.28</v>
      </c>
      <c r="AG33" s="61">
        <f t="shared" si="15"/>
        <v>328.74</v>
      </c>
      <c r="AH33" s="202">
        <v>11</v>
      </c>
      <c r="AI33" s="225">
        <v>21</v>
      </c>
      <c r="AJ33" s="228">
        <v>9</v>
      </c>
    </row>
    <row r="34" spans="1:96" ht="20" customHeight="1" x14ac:dyDescent="0.15">
      <c r="A34" s="150" t="s">
        <v>106</v>
      </c>
      <c r="B34" s="148" t="s">
        <v>107</v>
      </c>
      <c r="C34" s="151" t="s">
        <v>109</v>
      </c>
      <c r="D34" s="11"/>
      <c r="E34" s="110">
        <v>15</v>
      </c>
      <c r="F34" s="114">
        <v>146.47999999999999</v>
      </c>
      <c r="G34" s="115">
        <f>SUM(E34:F34)</f>
        <v>161.47999999999999</v>
      </c>
      <c r="H34" s="134"/>
      <c r="I34" s="110">
        <v>5</v>
      </c>
      <c r="J34" s="114">
        <v>137.09</v>
      </c>
      <c r="K34" s="115">
        <f>SUM(I34:J34)</f>
        <v>142.09</v>
      </c>
      <c r="L34" s="115">
        <f>SUM(G34)</f>
        <v>161.47999999999999</v>
      </c>
      <c r="M34" s="61">
        <f>SUM(K34:L34)</f>
        <v>303.57</v>
      </c>
      <c r="N34" s="81">
        <v>16</v>
      </c>
      <c r="O34" s="208">
        <v>0</v>
      </c>
      <c r="P34" s="209">
        <v>163.72</v>
      </c>
      <c r="Q34" s="210">
        <f t="shared" si="8"/>
        <v>163.72</v>
      </c>
      <c r="R34" s="212"/>
      <c r="S34" s="208">
        <v>5</v>
      </c>
      <c r="T34" s="209">
        <v>157.38</v>
      </c>
      <c r="U34" s="210">
        <f t="shared" si="9"/>
        <v>162.38</v>
      </c>
      <c r="V34" s="210">
        <f t="shared" si="10"/>
        <v>163.72</v>
      </c>
      <c r="W34" s="61">
        <f t="shared" si="11"/>
        <v>326.10000000000002</v>
      </c>
      <c r="X34" s="81">
        <v>9</v>
      </c>
      <c r="Y34" s="137"/>
      <c r="Z34" s="139"/>
      <c r="AA34" s="134"/>
      <c r="AB34" s="134"/>
      <c r="AC34" s="110"/>
      <c r="AD34" s="114"/>
      <c r="AE34" s="115"/>
      <c r="AF34" s="134"/>
      <c r="AG34" s="133" t="s">
        <v>140</v>
      </c>
      <c r="AH34" s="202"/>
      <c r="AI34" s="225">
        <v>25</v>
      </c>
      <c r="AJ34" s="228">
        <v>10</v>
      </c>
    </row>
    <row r="35" spans="1:96" ht="20" customHeight="1" x14ac:dyDescent="0.2">
      <c r="A35" s="155" t="s">
        <v>40</v>
      </c>
      <c r="B35" s="100" t="s">
        <v>146</v>
      </c>
      <c r="C35" s="157" t="s">
        <v>159</v>
      </c>
      <c r="D35" s="17"/>
      <c r="E35" s="110"/>
      <c r="F35" s="114"/>
      <c r="G35" s="115"/>
      <c r="H35" s="134"/>
      <c r="I35" s="110"/>
      <c r="J35" s="114"/>
      <c r="K35" s="115"/>
      <c r="L35" s="61"/>
      <c r="M35" s="133" t="s">
        <v>140</v>
      </c>
      <c r="N35" s="81"/>
      <c r="O35" s="110">
        <v>0</v>
      </c>
      <c r="P35" s="114">
        <v>169.36</v>
      </c>
      <c r="Q35" s="115">
        <f t="shared" si="8"/>
        <v>169.36</v>
      </c>
      <c r="R35" s="134"/>
      <c r="S35" s="110">
        <v>0</v>
      </c>
      <c r="T35" s="114">
        <v>167.16</v>
      </c>
      <c r="U35" s="115">
        <f t="shared" si="9"/>
        <v>167.16</v>
      </c>
      <c r="V35" s="115">
        <f t="shared" si="10"/>
        <v>169.36</v>
      </c>
      <c r="W35" s="61">
        <f t="shared" si="11"/>
        <v>336.52</v>
      </c>
      <c r="X35" s="81">
        <v>13</v>
      </c>
      <c r="Y35" s="122">
        <v>0</v>
      </c>
      <c r="Z35" s="114">
        <v>169.29</v>
      </c>
      <c r="AA35" s="115">
        <f>SUM(Y35:Z35)</f>
        <v>169.29</v>
      </c>
      <c r="AB35" s="134"/>
      <c r="AC35" s="110">
        <v>0</v>
      </c>
      <c r="AD35" s="114">
        <v>165.99</v>
      </c>
      <c r="AE35" s="115">
        <f>SUM(AC35:AD35)</f>
        <v>165.99</v>
      </c>
      <c r="AF35" s="115">
        <f>SUM(AA35)</f>
        <v>169.29</v>
      </c>
      <c r="AG35" s="61">
        <f>SUM(AE35:AF35)</f>
        <v>335.28</v>
      </c>
      <c r="AH35" s="202">
        <v>13</v>
      </c>
      <c r="AI35" s="225">
        <v>26</v>
      </c>
      <c r="AJ35" s="228">
        <v>11</v>
      </c>
    </row>
    <row r="36" spans="1:96" ht="20" customHeight="1" x14ac:dyDescent="0.15">
      <c r="A36" s="97" t="s">
        <v>60</v>
      </c>
      <c r="B36" s="98" t="s">
        <v>105</v>
      </c>
      <c r="C36" s="152" t="s">
        <v>108</v>
      </c>
      <c r="D36" s="17"/>
      <c r="E36" s="110">
        <v>0</v>
      </c>
      <c r="F36" s="114">
        <v>143.06</v>
      </c>
      <c r="G36" s="115">
        <f t="shared" ref="G36:G41" si="16">SUM(E36:F36)</f>
        <v>143.06</v>
      </c>
      <c r="H36" s="134"/>
      <c r="I36" s="110">
        <v>0</v>
      </c>
      <c r="J36" s="114">
        <v>147</v>
      </c>
      <c r="K36" s="115">
        <f t="shared" ref="K36:K41" si="17">SUM(I36:J36)</f>
        <v>147</v>
      </c>
      <c r="L36" s="115">
        <f t="shared" ref="L36:L41" si="18">SUM(G36)</f>
        <v>143.06</v>
      </c>
      <c r="M36" s="61">
        <f t="shared" ref="M36:M41" si="19">SUM(K36:L36)</f>
        <v>290.06</v>
      </c>
      <c r="N36" s="81">
        <v>13</v>
      </c>
      <c r="O36" s="208">
        <v>5</v>
      </c>
      <c r="P36" s="209">
        <v>166.29</v>
      </c>
      <c r="Q36" s="210">
        <f t="shared" si="8"/>
        <v>171.29</v>
      </c>
      <c r="R36" s="212"/>
      <c r="S36" s="208">
        <v>0</v>
      </c>
      <c r="T36" s="209">
        <v>166.55</v>
      </c>
      <c r="U36" s="210">
        <f t="shared" si="9"/>
        <v>166.55</v>
      </c>
      <c r="V36" s="210">
        <f t="shared" si="10"/>
        <v>171.29</v>
      </c>
      <c r="W36" s="61">
        <f t="shared" si="11"/>
        <v>337.84000000000003</v>
      </c>
      <c r="X36" s="81">
        <v>14</v>
      </c>
      <c r="Y36" s="110">
        <v>25</v>
      </c>
      <c r="Z36" s="114">
        <v>173.27</v>
      </c>
      <c r="AA36" s="115">
        <f>SUM(Y36:Z36)</f>
        <v>198.27</v>
      </c>
      <c r="AB36" s="134"/>
      <c r="AC36" s="110">
        <v>10</v>
      </c>
      <c r="AD36" s="114">
        <v>161.88999999999999</v>
      </c>
      <c r="AE36" s="115">
        <f>SUM(AC36:AD36)</f>
        <v>171.89</v>
      </c>
      <c r="AF36" s="115">
        <f>SUM(AA36)</f>
        <v>198.27</v>
      </c>
      <c r="AG36" s="61">
        <f>SUM(AE36:AF36)</f>
        <v>370.15999999999997</v>
      </c>
      <c r="AH36" s="202">
        <v>17</v>
      </c>
      <c r="AI36" s="225">
        <v>27</v>
      </c>
      <c r="AJ36" s="228">
        <v>12</v>
      </c>
    </row>
    <row r="37" spans="1:96" ht="20" customHeight="1" x14ac:dyDescent="0.15">
      <c r="A37" s="104">
        <v>4224</v>
      </c>
      <c r="B37" s="105" t="s">
        <v>102</v>
      </c>
      <c r="C37" s="98" t="s">
        <v>42</v>
      </c>
      <c r="D37" s="17"/>
      <c r="E37" s="110">
        <v>5</v>
      </c>
      <c r="F37" s="114">
        <v>151.59</v>
      </c>
      <c r="G37" s="115">
        <f t="shared" si="16"/>
        <v>156.59</v>
      </c>
      <c r="H37" s="134"/>
      <c r="I37" s="110">
        <v>0</v>
      </c>
      <c r="J37" s="114">
        <v>143.62</v>
      </c>
      <c r="K37" s="115">
        <f t="shared" si="17"/>
        <v>143.62</v>
      </c>
      <c r="L37" s="115">
        <f t="shared" si="18"/>
        <v>156.59</v>
      </c>
      <c r="M37" s="61">
        <f t="shared" si="19"/>
        <v>300.21000000000004</v>
      </c>
      <c r="N37" s="81">
        <v>15</v>
      </c>
      <c r="O37" s="87"/>
      <c r="P37" s="87"/>
      <c r="Q37" s="87"/>
      <c r="R37" s="87"/>
      <c r="S37" s="87"/>
      <c r="T37" s="87"/>
      <c r="U37" s="87"/>
      <c r="V37" s="87"/>
      <c r="W37" s="133" t="s">
        <v>140</v>
      </c>
      <c r="X37" s="81"/>
      <c r="Y37" s="110">
        <v>0</v>
      </c>
      <c r="Z37" s="114">
        <v>167.5</v>
      </c>
      <c r="AA37" s="115">
        <f>SUM(Y37:Z37)</f>
        <v>167.5</v>
      </c>
      <c r="AB37" s="134"/>
      <c r="AC37" s="110">
        <v>0</v>
      </c>
      <c r="AD37" s="114">
        <v>162.68</v>
      </c>
      <c r="AE37" s="115">
        <f>SUM(AC37:AD37)</f>
        <v>162.68</v>
      </c>
      <c r="AF37" s="115">
        <f>SUM(AA37)</f>
        <v>167.5</v>
      </c>
      <c r="AG37" s="61">
        <f>SUM(AE37:AF37)</f>
        <v>330.18</v>
      </c>
      <c r="AH37" s="202">
        <v>12</v>
      </c>
      <c r="AI37" s="225">
        <v>27</v>
      </c>
      <c r="AJ37" s="228">
        <v>12</v>
      </c>
    </row>
    <row r="38" spans="1:96" ht="20" customHeight="1" x14ac:dyDescent="0.15">
      <c r="A38" s="156">
        <v>944</v>
      </c>
      <c r="B38" s="96" t="s">
        <v>59</v>
      </c>
      <c r="C38" s="96" t="s">
        <v>62</v>
      </c>
      <c r="D38" s="17"/>
      <c r="E38" s="110">
        <v>0</v>
      </c>
      <c r="F38" s="114">
        <v>153.69999999999999</v>
      </c>
      <c r="G38" s="115">
        <f t="shared" si="16"/>
        <v>153.69999999999999</v>
      </c>
      <c r="H38" s="134"/>
      <c r="I38" s="110">
        <v>0</v>
      </c>
      <c r="J38" s="114">
        <v>145.94999999999999</v>
      </c>
      <c r="K38" s="115">
        <f t="shared" si="17"/>
        <v>145.94999999999999</v>
      </c>
      <c r="L38" s="115">
        <f t="shared" si="18"/>
        <v>153.69999999999999</v>
      </c>
      <c r="M38" s="61">
        <f t="shared" si="19"/>
        <v>299.64999999999998</v>
      </c>
      <c r="N38" s="81">
        <v>14</v>
      </c>
      <c r="O38" s="110">
        <v>0</v>
      </c>
      <c r="P38" s="114">
        <v>182.14</v>
      </c>
      <c r="Q38" s="115">
        <f>SUM(O38:P38)</f>
        <v>182.14</v>
      </c>
      <c r="R38" s="134"/>
      <c r="S38" s="110">
        <v>5</v>
      </c>
      <c r="T38" s="114">
        <v>174.19</v>
      </c>
      <c r="U38" s="115">
        <f>SUM(S38:T38)</f>
        <v>179.19</v>
      </c>
      <c r="V38" s="115">
        <f>SUM(Q38)</f>
        <v>182.14</v>
      </c>
      <c r="W38" s="61">
        <f>SUM(U38:V38)</f>
        <v>361.33</v>
      </c>
      <c r="X38" s="81">
        <v>16</v>
      </c>
      <c r="Y38" s="208">
        <v>5</v>
      </c>
      <c r="Z38" s="209">
        <v>176.66</v>
      </c>
      <c r="AA38" s="210">
        <f>SUM(Y38:Z38)</f>
        <v>181.66</v>
      </c>
      <c r="AB38" s="212"/>
      <c r="AC38" s="208">
        <v>0</v>
      </c>
      <c r="AD38" s="209">
        <v>182.92</v>
      </c>
      <c r="AE38" s="210">
        <f>SUM(AC38:AD38)</f>
        <v>182.92</v>
      </c>
      <c r="AF38" s="210">
        <f>SUM(AA38)</f>
        <v>181.66</v>
      </c>
      <c r="AG38" s="61">
        <f>SUM(AE38:AF38)</f>
        <v>364.58</v>
      </c>
      <c r="AH38" s="202">
        <v>16</v>
      </c>
      <c r="AI38" s="225">
        <v>30</v>
      </c>
      <c r="AJ38" s="228">
        <v>13</v>
      </c>
    </row>
    <row r="39" spans="1:96" ht="20" customHeight="1" x14ac:dyDescent="0.15">
      <c r="A39" s="97">
        <v>333</v>
      </c>
      <c r="B39" s="100" t="s">
        <v>61</v>
      </c>
      <c r="C39" s="96" t="s">
        <v>130</v>
      </c>
      <c r="D39" s="30"/>
      <c r="E39" s="118">
        <v>5</v>
      </c>
      <c r="F39" s="119">
        <v>140.85</v>
      </c>
      <c r="G39" s="120">
        <f t="shared" si="16"/>
        <v>145.85</v>
      </c>
      <c r="H39" s="140"/>
      <c r="I39" s="118">
        <v>15</v>
      </c>
      <c r="J39" s="119">
        <v>144.34</v>
      </c>
      <c r="K39" s="120">
        <f t="shared" si="17"/>
        <v>159.34</v>
      </c>
      <c r="L39" s="120">
        <f t="shared" si="18"/>
        <v>145.85</v>
      </c>
      <c r="M39" s="61">
        <f t="shared" si="19"/>
        <v>305.19</v>
      </c>
      <c r="N39" s="90">
        <v>17</v>
      </c>
      <c r="O39" s="61"/>
      <c r="P39" s="61"/>
      <c r="Q39" s="61"/>
      <c r="R39" s="61"/>
      <c r="S39" s="61"/>
      <c r="T39" s="61"/>
      <c r="U39" s="61"/>
      <c r="V39" s="61"/>
      <c r="W39" s="133" t="s">
        <v>140</v>
      </c>
      <c r="X39" s="90"/>
      <c r="Y39" s="110">
        <v>15</v>
      </c>
      <c r="Z39" s="114">
        <v>169.96</v>
      </c>
      <c r="AA39" s="115">
        <f>SUM(Y39:Z39)</f>
        <v>184.96</v>
      </c>
      <c r="AB39" s="134"/>
      <c r="AC39" s="110">
        <v>0</v>
      </c>
      <c r="AD39" s="114">
        <v>162.03</v>
      </c>
      <c r="AE39" s="115">
        <f>SUM(AC39:AD39)</f>
        <v>162.03</v>
      </c>
      <c r="AF39" s="115">
        <f>SUM(AA39)</f>
        <v>184.96</v>
      </c>
      <c r="AG39" s="61">
        <f>SUM(AE39:AF39)</f>
        <v>346.99</v>
      </c>
      <c r="AH39" s="202">
        <v>14</v>
      </c>
      <c r="AI39" s="225">
        <v>31</v>
      </c>
      <c r="AJ39" s="228">
        <v>14</v>
      </c>
    </row>
    <row r="40" spans="1:96" ht="20" customHeight="1" x14ac:dyDescent="0.15">
      <c r="A40" s="97">
        <v>4939</v>
      </c>
      <c r="B40" s="106" t="s">
        <v>111</v>
      </c>
      <c r="C40" s="96" t="s">
        <v>112</v>
      </c>
      <c r="D40" s="30"/>
      <c r="E40" s="118">
        <v>5</v>
      </c>
      <c r="F40" s="119">
        <v>157.88999999999999</v>
      </c>
      <c r="G40" s="120">
        <f t="shared" si="16"/>
        <v>162.88999999999999</v>
      </c>
      <c r="H40" s="140"/>
      <c r="I40" s="118">
        <v>5</v>
      </c>
      <c r="J40" s="119">
        <v>155.24</v>
      </c>
      <c r="K40" s="120">
        <f t="shared" si="17"/>
        <v>160.24</v>
      </c>
      <c r="L40" s="120">
        <f t="shared" si="18"/>
        <v>162.88999999999999</v>
      </c>
      <c r="M40" s="61">
        <f t="shared" si="19"/>
        <v>323.13</v>
      </c>
      <c r="N40" s="90">
        <v>19</v>
      </c>
      <c r="O40" s="110">
        <v>0</v>
      </c>
      <c r="P40" s="114" t="s">
        <v>147</v>
      </c>
      <c r="Q40" s="115">
        <v>169.7</v>
      </c>
      <c r="R40" s="134"/>
      <c r="S40" s="110">
        <v>10</v>
      </c>
      <c r="T40" s="114">
        <v>170.19</v>
      </c>
      <c r="U40" s="115">
        <f>SUM(S40:T40)</f>
        <v>180.19</v>
      </c>
      <c r="V40" s="115">
        <f>SUM(Q40)</f>
        <v>169.7</v>
      </c>
      <c r="W40" s="61">
        <f>SUM(U40:V40)</f>
        <v>349.89</v>
      </c>
      <c r="X40" s="90">
        <v>15</v>
      </c>
      <c r="Y40" s="61"/>
      <c r="Z40" s="61"/>
      <c r="AA40" s="61"/>
      <c r="AB40" s="61"/>
      <c r="AC40" s="61"/>
      <c r="AD40" s="61"/>
      <c r="AE40" s="61"/>
      <c r="AF40" s="61"/>
      <c r="AG40" s="133" t="s">
        <v>140</v>
      </c>
      <c r="AH40" s="202"/>
      <c r="AI40" s="225">
        <v>34</v>
      </c>
      <c r="AJ40" s="228">
        <v>15</v>
      </c>
    </row>
    <row r="41" spans="1:96" ht="20" customHeight="1" x14ac:dyDescent="0.15">
      <c r="A41" s="104">
        <v>4797</v>
      </c>
      <c r="B41" s="105" t="s">
        <v>101</v>
      </c>
      <c r="C41" s="98" t="s">
        <v>42</v>
      </c>
      <c r="D41" s="29"/>
      <c r="E41" s="118">
        <v>0</v>
      </c>
      <c r="F41" s="119">
        <v>155.01</v>
      </c>
      <c r="G41" s="120">
        <f t="shared" si="16"/>
        <v>155.01</v>
      </c>
      <c r="H41" s="140"/>
      <c r="I41" s="118">
        <v>5</v>
      </c>
      <c r="J41" s="119">
        <v>147.97</v>
      </c>
      <c r="K41" s="120">
        <f t="shared" si="17"/>
        <v>152.97</v>
      </c>
      <c r="L41" s="120">
        <f t="shared" si="18"/>
        <v>155.01</v>
      </c>
      <c r="M41" s="61">
        <f t="shared" si="19"/>
        <v>307.98</v>
      </c>
      <c r="N41" s="90">
        <v>18</v>
      </c>
      <c r="O41" s="61"/>
      <c r="P41" s="61"/>
      <c r="Q41" s="61"/>
      <c r="R41" s="61"/>
      <c r="S41" s="61"/>
      <c r="T41" s="61"/>
      <c r="U41" s="61"/>
      <c r="V41" s="61"/>
      <c r="W41" s="133" t="s">
        <v>140</v>
      </c>
      <c r="X41" s="90"/>
      <c r="Y41" s="110">
        <v>0</v>
      </c>
      <c r="Z41" s="114">
        <v>201.23</v>
      </c>
      <c r="AA41" s="115">
        <f>SUM(Y41:Z41)</f>
        <v>201.23</v>
      </c>
      <c r="AB41" s="134"/>
      <c r="AC41" s="110">
        <v>10</v>
      </c>
      <c r="AD41" s="114">
        <v>174.16</v>
      </c>
      <c r="AE41" s="115">
        <f>SUM(AC41:AD41)</f>
        <v>184.16</v>
      </c>
      <c r="AF41" s="115">
        <f>SUM(AA41)</f>
        <v>201.23</v>
      </c>
      <c r="AG41" s="61">
        <f>SUM(AE41:AF41)</f>
        <v>385.39</v>
      </c>
      <c r="AH41" s="202">
        <v>18</v>
      </c>
      <c r="AI41" s="225">
        <v>36</v>
      </c>
      <c r="AJ41" s="228">
        <v>16</v>
      </c>
    </row>
    <row r="42" spans="1:96" ht="20" customHeight="1" thickBot="1" x14ac:dyDescent="0.2">
      <c r="A42" s="69"/>
      <c r="B42" s="70"/>
      <c r="C42" s="71"/>
      <c r="D42" s="24"/>
      <c r="E42" s="51"/>
      <c r="F42" s="54"/>
      <c r="G42" s="55"/>
      <c r="H42" s="23"/>
      <c r="I42" s="51"/>
      <c r="J42" s="54"/>
      <c r="K42" s="55"/>
      <c r="L42" s="55"/>
      <c r="M42" s="75"/>
      <c r="N42" s="83"/>
      <c r="O42" s="88"/>
      <c r="P42" s="88"/>
      <c r="Q42" s="88"/>
      <c r="R42" s="88"/>
      <c r="S42" s="88"/>
      <c r="T42" s="88"/>
      <c r="U42" s="88"/>
      <c r="V42" s="88"/>
      <c r="W42" s="88"/>
      <c r="X42" s="83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3"/>
    </row>
    <row r="43" spans="1:96" s="6" customFormat="1" ht="33" customHeight="1" thickTop="1" thickBot="1" x14ac:dyDescent="0.25">
      <c r="A43" s="4"/>
      <c r="B43" s="4"/>
      <c r="C43" s="4"/>
      <c r="D43" s="4"/>
      <c r="E43" s="57"/>
      <c r="F43" s="57"/>
      <c r="G43" s="56"/>
      <c r="H43" s="4"/>
      <c r="I43" s="57"/>
      <c r="J43" s="57"/>
      <c r="K43" s="56"/>
      <c r="L43" s="56"/>
      <c r="M43" s="76"/>
      <c r="N43" s="78"/>
      <c r="O43" s="76"/>
      <c r="P43" s="76"/>
      <c r="Q43" s="76"/>
      <c r="R43" s="76"/>
      <c r="S43" s="76"/>
      <c r="T43" s="76"/>
      <c r="U43" s="76"/>
      <c r="V43" s="76"/>
      <c r="W43" s="76"/>
      <c r="X43" s="78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8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</row>
    <row r="44" spans="1:96" s="36" customFormat="1" ht="24.75" customHeight="1" thickTop="1" thickBot="1" x14ac:dyDescent="0.3">
      <c r="A44" s="32"/>
      <c r="B44" s="33" t="s">
        <v>15</v>
      </c>
      <c r="C44" s="33"/>
      <c r="D44" s="34"/>
      <c r="E44" s="49"/>
      <c r="F44" s="49"/>
      <c r="G44" s="223" t="s">
        <v>139</v>
      </c>
      <c r="H44" s="221"/>
      <c r="I44" s="221"/>
      <c r="J44" s="221"/>
      <c r="K44" s="221"/>
      <c r="L44" s="221"/>
      <c r="M44" s="221"/>
      <c r="N44" s="222"/>
      <c r="O44" s="221"/>
      <c r="P44" s="221"/>
      <c r="Q44" s="221" t="s">
        <v>157</v>
      </c>
      <c r="R44" s="221"/>
      <c r="S44" s="221"/>
      <c r="T44" s="221"/>
      <c r="U44" s="59"/>
      <c r="V44" s="59"/>
      <c r="W44" s="59"/>
      <c r="X44" s="79"/>
      <c r="Y44" s="59"/>
      <c r="Z44" s="59"/>
      <c r="AA44" s="221" t="s">
        <v>168</v>
      </c>
      <c r="AB44" s="59"/>
      <c r="AC44" s="59"/>
      <c r="AD44" s="59"/>
      <c r="AE44" s="59"/>
      <c r="AF44" s="59"/>
      <c r="AG44" s="59"/>
      <c r="AH44" s="59"/>
      <c r="AI44" s="59"/>
      <c r="AJ44" s="79"/>
    </row>
    <row r="45" spans="1:96" ht="102" customHeight="1" thickBot="1" x14ac:dyDescent="0.3">
      <c r="A45" s="178"/>
      <c r="B45" s="179" t="s">
        <v>13</v>
      </c>
      <c r="C45" s="180"/>
      <c r="D45" s="181" t="s">
        <v>5</v>
      </c>
      <c r="E45" s="182" t="s">
        <v>0</v>
      </c>
      <c r="F45" s="183" t="s">
        <v>1</v>
      </c>
      <c r="G45" s="184" t="s">
        <v>4</v>
      </c>
      <c r="H45" s="185"/>
      <c r="I45" s="182" t="s">
        <v>6</v>
      </c>
      <c r="J45" s="182" t="s">
        <v>2</v>
      </c>
      <c r="K45" s="194" t="s">
        <v>3</v>
      </c>
      <c r="L45" s="194" t="s">
        <v>4</v>
      </c>
      <c r="M45" s="186" t="s">
        <v>7</v>
      </c>
      <c r="N45" s="187" t="s">
        <v>8</v>
      </c>
      <c r="O45" s="182" t="s">
        <v>0</v>
      </c>
      <c r="P45" s="183" t="s">
        <v>1</v>
      </c>
      <c r="Q45" s="184" t="s">
        <v>4</v>
      </c>
      <c r="R45" s="185"/>
      <c r="S45" s="183" t="s">
        <v>6</v>
      </c>
      <c r="T45" s="183" t="s">
        <v>2</v>
      </c>
      <c r="U45" s="184" t="s">
        <v>3</v>
      </c>
      <c r="V45" s="184" t="s">
        <v>4</v>
      </c>
      <c r="W45" s="186" t="s">
        <v>7</v>
      </c>
      <c r="X45" s="187" t="s">
        <v>8</v>
      </c>
      <c r="Y45" s="182" t="s">
        <v>0</v>
      </c>
      <c r="Z45" s="183" t="s">
        <v>1</v>
      </c>
      <c r="AA45" s="184" t="s">
        <v>4</v>
      </c>
      <c r="AB45" s="185"/>
      <c r="AC45" s="183" t="s">
        <v>6</v>
      </c>
      <c r="AD45" s="183" t="s">
        <v>2</v>
      </c>
      <c r="AE45" s="184" t="s">
        <v>3</v>
      </c>
      <c r="AF45" s="184" t="s">
        <v>4</v>
      </c>
      <c r="AG45" s="186" t="s">
        <v>7</v>
      </c>
      <c r="AH45" s="187" t="s">
        <v>8</v>
      </c>
      <c r="AI45" s="60" t="s">
        <v>163</v>
      </c>
      <c r="AJ45" s="206" t="s">
        <v>164</v>
      </c>
    </row>
    <row r="46" spans="1:96" ht="20" customHeight="1" thickTop="1" x14ac:dyDescent="0.2">
      <c r="A46" s="160">
        <v>699</v>
      </c>
      <c r="B46" s="161" t="s">
        <v>133</v>
      </c>
      <c r="C46" s="162" t="s">
        <v>134</v>
      </c>
      <c r="D46" s="22"/>
      <c r="E46" s="109">
        <v>10</v>
      </c>
      <c r="F46" s="111">
        <v>123.17</v>
      </c>
      <c r="G46" s="112">
        <f>SUM(E46:F46)</f>
        <v>133.17000000000002</v>
      </c>
      <c r="H46" s="132"/>
      <c r="I46" s="109">
        <v>0</v>
      </c>
      <c r="J46" s="111">
        <v>122.01</v>
      </c>
      <c r="K46" s="112">
        <f>SUM(I46:J46)</f>
        <v>122.01</v>
      </c>
      <c r="L46" s="112">
        <f>SUM(G46)</f>
        <v>133.17000000000002</v>
      </c>
      <c r="M46" s="74">
        <f>SUM(K46:L46)</f>
        <v>255.18</v>
      </c>
      <c r="N46" s="92">
        <v>1</v>
      </c>
      <c r="O46" s="86"/>
      <c r="P46" s="86"/>
      <c r="Q46" s="86"/>
      <c r="R46" s="86"/>
      <c r="S46" s="86"/>
      <c r="T46" s="86"/>
      <c r="U46" s="86"/>
      <c r="V46" s="86"/>
      <c r="W46" s="133" t="s">
        <v>140</v>
      </c>
      <c r="X46" s="92"/>
      <c r="Y46" s="109">
        <v>10</v>
      </c>
      <c r="Z46" s="111">
        <v>142.97</v>
      </c>
      <c r="AA46" s="112">
        <f>SUM(Y46:Z46)</f>
        <v>152.97</v>
      </c>
      <c r="AB46" s="132"/>
      <c r="AC46" s="109">
        <v>10</v>
      </c>
      <c r="AD46" s="111">
        <v>144.94</v>
      </c>
      <c r="AE46" s="112">
        <f>SUM(AC46:AD46)</f>
        <v>154.94</v>
      </c>
      <c r="AF46" s="112">
        <f>SUM(AA46)</f>
        <v>152.97</v>
      </c>
      <c r="AG46" s="74">
        <f>SUM(AE46:AF46)</f>
        <v>307.90999999999997</v>
      </c>
      <c r="AH46" s="201">
        <v>1</v>
      </c>
      <c r="AI46" s="224">
        <v>2</v>
      </c>
      <c r="AJ46" s="229">
        <v>1</v>
      </c>
      <c r="AK46" s="31"/>
    </row>
    <row r="47" spans="1:96" ht="20" customHeight="1" x14ac:dyDescent="0.2">
      <c r="A47" s="163">
        <v>546</v>
      </c>
      <c r="B47" s="164" t="s">
        <v>17</v>
      </c>
      <c r="C47" s="99" t="s">
        <v>65</v>
      </c>
      <c r="D47" s="17"/>
      <c r="E47" s="110">
        <v>10</v>
      </c>
      <c r="F47" s="114">
        <v>147.09</v>
      </c>
      <c r="G47" s="115">
        <v>157.09</v>
      </c>
      <c r="H47" s="134"/>
      <c r="I47" s="110">
        <v>0</v>
      </c>
      <c r="J47" s="114">
        <v>134.87</v>
      </c>
      <c r="K47" s="115">
        <f>SUM(I47:J47)</f>
        <v>134.87</v>
      </c>
      <c r="L47" s="115">
        <f>SUM(G47)</f>
        <v>157.09</v>
      </c>
      <c r="M47" s="61">
        <f>SUM(K47:L47)</f>
        <v>291.96000000000004</v>
      </c>
      <c r="N47" s="81">
        <v>2</v>
      </c>
      <c r="O47" s="87"/>
      <c r="P47" s="87"/>
      <c r="Q47" s="87"/>
      <c r="R47" s="87"/>
      <c r="S47" s="87"/>
      <c r="T47" s="87"/>
      <c r="U47" s="87"/>
      <c r="V47" s="87"/>
      <c r="W47" s="133" t="s">
        <v>140</v>
      </c>
      <c r="X47" s="81"/>
      <c r="Y47" s="110">
        <v>0</v>
      </c>
      <c r="Z47" s="114">
        <v>159.09</v>
      </c>
      <c r="AA47" s="115">
        <f>SUM(Y47:Z47)</f>
        <v>159.09</v>
      </c>
      <c r="AB47" s="134"/>
      <c r="AC47" s="110">
        <v>5</v>
      </c>
      <c r="AD47" s="114">
        <v>157.29</v>
      </c>
      <c r="AE47" s="115">
        <f>SUM(AC47:AD47)</f>
        <v>162.29</v>
      </c>
      <c r="AF47" s="115">
        <f>SUM(AA47)</f>
        <v>159.09</v>
      </c>
      <c r="AG47" s="61">
        <f>SUM(AE47:AF47)</f>
        <v>321.38</v>
      </c>
      <c r="AH47" s="202">
        <v>2</v>
      </c>
      <c r="AI47" s="225">
        <v>4</v>
      </c>
      <c r="AJ47" s="230">
        <v>2</v>
      </c>
      <c r="AK47" s="31"/>
    </row>
    <row r="48" spans="1:96" ht="20" customHeight="1" x14ac:dyDescent="0.15">
      <c r="A48" s="97" t="s">
        <v>125</v>
      </c>
      <c r="B48" s="100" t="s">
        <v>126</v>
      </c>
      <c r="C48" s="99" t="s">
        <v>127</v>
      </c>
      <c r="D48" s="17"/>
      <c r="E48" s="110">
        <v>10</v>
      </c>
      <c r="F48" s="114">
        <v>144.47999999999999</v>
      </c>
      <c r="G48" s="115">
        <f>SUM(E48:F48)</f>
        <v>154.47999999999999</v>
      </c>
      <c r="H48" s="134"/>
      <c r="I48" s="110">
        <v>5</v>
      </c>
      <c r="J48" s="114">
        <v>153.81</v>
      </c>
      <c r="K48" s="115">
        <f>SUM(I48:J48)</f>
        <v>158.81</v>
      </c>
      <c r="L48" s="115">
        <f>SUM(G48)</f>
        <v>154.47999999999999</v>
      </c>
      <c r="M48" s="61">
        <f>SUM(K48:L48)</f>
        <v>313.28999999999996</v>
      </c>
      <c r="N48" s="81">
        <v>4</v>
      </c>
      <c r="O48" s="110">
        <v>5</v>
      </c>
      <c r="P48" s="114">
        <v>163.61000000000001</v>
      </c>
      <c r="Q48" s="115">
        <f>SUM(O48:P48)</f>
        <v>168.61</v>
      </c>
      <c r="R48" s="134"/>
      <c r="S48" s="110">
        <v>0</v>
      </c>
      <c r="T48" s="114">
        <v>160.06</v>
      </c>
      <c r="U48" s="115">
        <f>SUM(S48:T48)</f>
        <v>160.06</v>
      </c>
      <c r="V48" s="115">
        <f>SUM(Q48)</f>
        <v>168.61</v>
      </c>
      <c r="W48" s="61">
        <f>SUM(U48:V48)</f>
        <v>328.67</v>
      </c>
      <c r="X48" s="81">
        <v>1</v>
      </c>
      <c r="Y48" s="110">
        <v>10</v>
      </c>
      <c r="Z48" s="114">
        <v>169.65</v>
      </c>
      <c r="AA48" s="115">
        <f>SUM(Y48:Z48)</f>
        <v>179.65</v>
      </c>
      <c r="AB48" s="134"/>
      <c r="AC48" s="110">
        <v>0</v>
      </c>
      <c r="AD48" s="114">
        <v>155.47</v>
      </c>
      <c r="AE48" s="115">
        <f>SUM(AC48:AD48)</f>
        <v>155.47</v>
      </c>
      <c r="AF48" s="115">
        <f>SUM(AA48)</f>
        <v>179.65</v>
      </c>
      <c r="AG48" s="61">
        <f>SUM(AE48:AF48)</f>
        <v>335.12</v>
      </c>
      <c r="AH48" s="202">
        <v>3</v>
      </c>
      <c r="AI48" s="225">
        <v>4</v>
      </c>
      <c r="AJ48" s="228">
        <v>2</v>
      </c>
    </row>
    <row r="49" spans="1:96" ht="20" customHeight="1" x14ac:dyDescent="0.15">
      <c r="A49" s="155" t="s">
        <v>160</v>
      </c>
      <c r="B49" s="106" t="s">
        <v>123</v>
      </c>
      <c r="C49" s="99" t="s">
        <v>124</v>
      </c>
      <c r="D49" s="17"/>
      <c r="E49" s="110">
        <v>10</v>
      </c>
      <c r="F49" s="114">
        <v>144.43</v>
      </c>
      <c r="G49" s="115">
        <f>SUM(E49:F49)</f>
        <v>154.43</v>
      </c>
      <c r="H49" s="134"/>
      <c r="I49" s="110">
        <v>0</v>
      </c>
      <c r="J49" s="114">
        <v>138.18</v>
      </c>
      <c r="K49" s="115">
        <f>SUM(I49:J49)</f>
        <v>138.18</v>
      </c>
      <c r="L49" s="115">
        <f>SUM(G49)</f>
        <v>154.43</v>
      </c>
      <c r="M49" s="61">
        <f>SUM(K49:L49)</f>
        <v>292.61</v>
      </c>
      <c r="N49" s="81">
        <v>3</v>
      </c>
      <c r="O49" s="110">
        <v>10</v>
      </c>
      <c r="P49" s="114">
        <v>163.24</v>
      </c>
      <c r="Q49" s="115">
        <f>SUM(O49:P49)</f>
        <v>173.24</v>
      </c>
      <c r="R49" s="134"/>
      <c r="S49" s="110">
        <v>0</v>
      </c>
      <c r="T49" s="114">
        <v>164.8</v>
      </c>
      <c r="U49" s="115">
        <f>SUM(S49:T49)</f>
        <v>164.8</v>
      </c>
      <c r="V49" s="115">
        <f>SUM(Q49)</f>
        <v>173.24</v>
      </c>
      <c r="W49" s="61">
        <f>SUM(U49:V49)</f>
        <v>338.04</v>
      </c>
      <c r="X49" s="81">
        <v>2</v>
      </c>
      <c r="Y49" s="110">
        <v>10</v>
      </c>
      <c r="Z49" s="114">
        <v>165.21</v>
      </c>
      <c r="AA49" s="115">
        <f>SUM(Y49:Z49)</f>
        <v>175.21</v>
      </c>
      <c r="AB49" s="134"/>
      <c r="AC49" s="110">
        <v>0</v>
      </c>
      <c r="AD49" s="114">
        <v>160.24</v>
      </c>
      <c r="AE49" s="115">
        <f>SUM(AC49:AD49)</f>
        <v>160.24</v>
      </c>
      <c r="AF49" s="115">
        <f>SUM(AA49)</f>
        <v>175.21</v>
      </c>
      <c r="AG49" s="61">
        <f>SUM(AE49:AF49)</f>
        <v>335.45000000000005</v>
      </c>
      <c r="AH49" s="202">
        <v>4</v>
      </c>
      <c r="AI49" s="225">
        <v>5</v>
      </c>
      <c r="AJ49" s="228">
        <v>3</v>
      </c>
    </row>
    <row r="50" spans="1:96" ht="19.5" customHeight="1" x14ac:dyDescent="0.15">
      <c r="A50" s="158">
        <v>978</v>
      </c>
      <c r="B50" s="159" t="s">
        <v>143</v>
      </c>
      <c r="C50" s="96" t="s">
        <v>156</v>
      </c>
      <c r="D50" s="29"/>
      <c r="E50" s="118"/>
      <c r="F50" s="119"/>
      <c r="G50" s="120"/>
      <c r="H50" s="140"/>
      <c r="I50" s="118"/>
      <c r="J50" s="119"/>
      <c r="K50" s="120"/>
      <c r="L50" s="120"/>
      <c r="M50" s="133" t="s">
        <v>140</v>
      </c>
      <c r="N50" s="90"/>
      <c r="O50" s="110">
        <v>5</v>
      </c>
      <c r="P50" s="114">
        <v>180.23</v>
      </c>
      <c r="Q50" s="115">
        <f>SUM(O50:P50)</f>
        <v>185.23</v>
      </c>
      <c r="R50" s="134"/>
      <c r="S50" s="110">
        <v>5</v>
      </c>
      <c r="T50" s="114">
        <v>167.21</v>
      </c>
      <c r="U50" s="115">
        <f>SUM(S50:T50)</f>
        <v>172.21</v>
      </c>
      <c r="V50" s="115">
        <f>SUM(Q50)</f>
        <v>185.23</v>
      </c>
      <c r="W50" s="61">
        <f>SUM(U50:V50)</f>
        <v>357.44</v>
      </c>
      <c r="X50" s="90">
        <v>3</v>
      </c>
      <c r="Y50" s="110">
        <v>10</v>
      </c>
      <c r="Z50" s="114">
        <v>174.31</v>
      </c>
      <c r="AA50" s="115">
        <f>SUM(Y50:Z50)</f>
        <v>184.31</v>
      </c>
      <c r="AB50" s="134"/>
      <c r="AC50" s="110">
        <v>10</v>
      </c>
      <c r="AD50" s="114">
        <v>161.82</v>
      </c>
      <c r="AE50" s="115">
        <f>SUM(AC50:AD50)</f>
        <v>171.82</v>
      </c>
      <c r="AF50" s="115">
        <f>SUM(AA50)</f>
        <v>184.31</v>
      </c>
      <c r="AG50" s="61">
        <f>SUM(AE50:AF50)</f>
        <v>356.13</v>
      </c>
      <c r="AH50" s="202">
        <v>5</v>
      </c>
      <c r="AI50" s="225">
        <v>8</v>
      </c>
      <c r="AJ50" s="228">
        <v>4</v>
      </c>
    </row>
    <row r="51" spans="1:96" ht="20" customHeight="1" thickBot="1" x14ac:dyDescent="0.2">
      <c r="A51" s="67"/>
      <c r="B51" s="68"/>
      <c r="C51" s="68"/>
      <c r="D51" s="23"/>
      <c r="E51" s="51"/>
      <c r="F51" s="54"/>
      <c r="G51" s="55"/>
      <c r="H51" s="23"/>
      <c r="I51" s="51"/>
      <c r="J51" s="54"/>
      <c r="K51" s="55"/>
      <c r="L51" s="55"/>
      <c r="M51" s="75"/>
      <c r="N51" s="83"/>
      <c r="O51" s="88"/>
      <c r="P51" s="88"/>
      <c r="Q51" s="88"/>
      <c r="R51" s="88"/>
      <c r="S51" s="88"/>
      <c r="T51" s="88"/>
      <c r="U51" s="88"/>
      <c r="V51" s="88"/>
      <c r="W51" s="88"/>
      <c r="X51" s="83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3"/>
    </row>
    <row r="52" spans="1:96" s="6" customFormat="1" ht="33" customHeight="1" thickTop="1" thickBot="1" x14ac:dyDescent="0.25">
      <c r="A52" s="10"/>
      <c r="B52" s="9"/>
      <c r="C52" s="9"/>
      <c r="D52" s="4"/>
      <c r="E52" s="57"/>
      <c r="F52" s="57"/>
      <c r="G52" s="56"/>
      <c r="H52" s="4"/>
      <c r="I52" s="57"/>
      <c r="J52" s="57"/>
      <c r="K52" s="56"/>
      <c r="L52" s="56"/>
      <c r="M52" s="76"/>
      <c r="N52" s="78"/>
      <c r="O52" s="76"/>
      <c r="P52" s="76"/>
      <c r="Q52" s="76"/>
      <c r="R52" s="76"/>
      <c r="S52" s="76"/>
      <c r="T52" s="76"/>
      <c r="U52" s="76"/>
      <c r="V52" s="76"/>
      <c r="W52" s="76"/>
      <c r="X52" s="78"/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8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</row>
    <row r="53" spans="1:96" s="36" customFormat="1" ht="24.75" customHeight="1" thickTop="1" thickBot="1" x14ac:dyDescent="0.3">
      <c r="A53" s="32"/>
      <c r="B53" s="33" t="s">
        <v>10</v>
      </c>
      <c r="C53" s="33"/>
      <c r="D53" s="34"/>
      <c r="E53" s="49"/>
      <c r="F53" s="49"/>
      <c r="G53" s="223" t="s">
        <v>139</v>
      </c>
      <c r="H53" s="221"/>
      <c r="I53" s="221"/>
      <c r="J53" s="221"/>
      <c r="K53" s="221"/>
      <c r="L53" s="221"/>
      <c r="M53" s="221"/>
      <c r="N53" s="222"/>
      <c r="O53" s="221"/>
      <c r="P53" s="221"/>
      <c r="Q53" s="221" t="s">
        <v>157</v>
      </c>
      <c r="R53" s="221"/>
      <c r="S53" s="221"/>
      <c r="T53" s="221"/>
      <c r="U53" s="59"/>
      <c r="V53" s="59"/>
      <c r="W53" s="59"/>
      <c r="X53" s="79"/>
      <c r="Y53" s="59"/>
      <c r="Z53" s="59"/>
      <c r="AA53" s="221" t="s">
        <v>168</v>
      </c>
      <c r="AB53" s="59"/>
      <c r="AC53" s="59"/>
      <c r="AD53" s="59"/>
      <c r="AE53" s="59"/>
      <c r="AF53" s="59"/>
      <c r="AG53" s="59"/>
      <c r="AH53" s="59"/>
      <c r="AI53" s="59"/>
      <c r="AJ53" s="79"/>
    </row>
    <row r="54" spans="1:96" ht="101.25" customHeight="1" thickBot="1" x14ac:dyDescent="0.3">
      <c r="A54" s="178"/>
      <c r="B54" s="179" t="s">
        <v>13</v>
      </c>
      <c r="C54" s="180"/>
      <c r="D54" s="181" t="s">
        <v>5</v>
      </c>
      <c r="E54" s="182" t="s">
        <v>0</v>
      </c>
      <c r="F54" s="183" t="s">
        <v>1</v>
      </c>
      <c r="G54" s="184" t="s">
        <v>4</v>
      </c>
      <c r="H54" s="185"/>
      <c r="I54" s="183" t="s">
        <v>6</v>
      </c>
      <c r="J54" s="183" t="s">
        <v>2</v>
      </c>
      <c r="K54" s="184" t="s">
        <v>3</v>
      </c>
      <c r="L54" s="184" t="s">
        <v>4</v>
      </c>
      <c r="M54" s="186" t="s">
        <v>7</v>
      </c>
      <c r="N54" s="187" t="s">
        <v>8</v>
      </c>
      <c r="O54" s="182" t="s">
        <v>0</v>
      </c>
      <c r="P54" s="183" t="s">
        <v>1</v>
      </c>
      <c r="Q54" s="184" t="s">
        <v>4</v>
      </c>
      <c r="R54" s="185"/>
      <c r="S54" s="183" t="s">
        <v>6</v>
      </c>
      <c r="T54" s="183" t="s">
        <v>2</v>
      </c>
      <c r="U54" s="184" t="s">
        <v>3</v>
      </c>
      <c r="V54" s="184" t="s">
        <v>4</v>
      </c>
      <c r="W54" s="186" t="s">
        <v>7</v>
      </c>
      <c r="X54" s="187" t="s">
        <v>8</v>
      </c>
      <c r="Y54" s="182" t="s">
        <v>0</v>
      </c>
      <c r="Z54" s="183" t="s">
        <v>1</v>
      </c>
      <c r="AA54" s="184" t="s">
        <v>4</v>
      </c>
      <c r="AB54" s="185"/>
      <c r="AC54" s="183" t="s">
        <v>6</v>
      </c>
      <c r="AD54" s="183" t="s">
        <v>2</v>
      </c>
      <c r="AE54" s="184" t="s">
        <v>3</v>
      </c>
      <c r="AF54" s="184" t="s">
        <v>4</v>
      </c>
      <c r="AG54" s="186" t="s">
        <v>7</v>
      </c>
      <c r="AH54" s="187" t="s">
        <v>8</v>
      </c>
      <c r="AI54" s="60" t="s">
        <v>163</v>
      </c>
      <c r="AJ54" s="206" t="s">
        <v>164</v>
      </c>
    </row>
    <row r="55" spans="1:96" ht="20" customHeight="1" thickTop="1" x14ac:dyDescent="0.2">
      <c r="A55" s="147">
        <v>4395</v>
      </c>
      <c r="B55" s="165" t="s">
        <v>45</v>
      </c>
      <c r="C55" s="94" t="s">
        <v>49</v>
      </c>
      <c r="D55" s="28"/>
      <c r="E55" s="109">
        <v>0</v>
      </c>
      <c r="F55" s="111">
        <v>116.5</v>
      </c>
      <c r="G55" s="112">
        <f t="shared" ref="G55:G74" si="20">SUM(E55:F55)</f>
        <v>116.5</v>
      </c>
      <c r="H55" s="132"/>
      <c r="I55" s="109">
        <v>0</v>
      </c>
      <c r="J55" s="113">
        <v>118.69</v>
      </c>
      <c r="K55" s="112">
        <f t="shared" ref="K55:K74" si="21">SUM(I55:J55)</f>
        <v>118.69</v>
      </c>
      <c r="L55" s="112">
        <f t="shared" ref="L55:L74" si="22">SUM(G55)</f>
        <v>116.5</v>
      </c>
      <c r="M55" s="74">
        <f t="shared" ref="M55:M74" si="23">SUM(K55:L55)</f>
        <v>235.19</v>
      </c>
      <c r="N55" s="92">
        <v>1</v>
      </c>
      <c r="O55" s="86"/>
      <c r="P55" s="86"/>
      <c r="Q55" s="86"/>
      <c r="R55" s="86"/>
      <c r="S55" s="86"/>
      <c r="T55" s="86"/>
      <c r="U55" s="86"/>
      <c r="V55" s="86"/>
      <c r="W55" s="133" t="s">
        <v>140</v>
      </c>
      <c r="X55" s="92"/>
      <c r="Y55" s="109">
        <v>0</v>
      </c>
      <c r="Z55" s="111">
        <v>141.6</v>
      </c>
      <c r="AA55" s="112">
        <f>SUM(Y55:Z55)</f>
        <v>141.6</v>
      </c>
      <c r="AB55" s="132"/>
      <c r="AC55" s="109">
        <v>5</v>
      </c>
      <c r="AD55" s="113">
        <v>140.9</v>
      </c>
      <c r="AE55" s="112">
        <f>SUM(AC55:AD55)</f>
        <v>145.9</v>
      </c>
      <c r="AF55" s="112">
        <f>SUM(AA55)</f>
        <v>141.6</v>
      </c>
      <c r="AG55" s="74">
        <f>SUM(AE55:AF55)</f>
        <v>287.5</v>
      </c>
      <c r="AH55" s="201">
        <v>1</v>
      </c>
      <c r="AI55" s="224">
        <v>2</v>
      </c>
      <c r="AJ55" s="229">
        <v>1</v>
      </c>
      <c r="AK55" s="31"/>
    </row>
    <row r="56" spans="1:96" ht="20" customHeight="1" x14ac:dyDescent="0.2">
      <c r="A56" s="95" t="s">
        <v>167</v>
      </c>
      <c r="B56" s="103" t="s">
        <v>72</v>
      </c>
      <c r="C56" s="146" t="s">
        <v>74</v>
      </c>
      <c r="D56" s="17"/>
      <c r="E56" s="110">
        <v>0</v>
      </c>
      <c r="F56" s="114">
        <v>118.5</v>
      </c>
      <c r="G56" s="115">
        <f t="shared" si="20"/>
        <v>118.5</v>
      </c>
      <c r="H56" s="134"/>
      <c r="I56" s="110">
        <v>5</v>
      </c>
      <c r="J56" s="117">
        <v>120.8</v>
      </c>
      <c r="K56" s="115">
        <f t="shared" si="21"/>
        <v>125.8</v>
      </c>
      <c r="L56" s="115">
        <f t="shared" si="22"/>
        <v>118.5</v>
      </c>
      <c r="M56" s="61">
        <f t="shared" si="23"/>
        <v>244.3</v>
      </c>
      <c r="N56" s="81">
        <v>3</v>
      </c>
      <c r="O56" s="130">
        <v>10</v>
      </c>
      <c r="P56" s="121">
        <v>134.63999999999999</v>
      </c>
      <c r="Q56" s="131">
        <f>SUM(O56:P56)</f>
        <v>144.63999999999999</v>
      </c>
      <c r="R56" s="135"/>
      <c r="S56" s="130">
        <v>0</v>
      </c>
      <c r="T56" s="116">
        <v>134.22999999999999</v>
      </c>
      <c r="U56" s="131">
        <f>SUM(S56:T56)</f>
        <v>134.22999999999999</v>
      </c>
      <c r="V56" s="131">
        <f>SUM(Q56)</f>
        <v>144.63999999999999</v>
      </c>
      <c r="W56" s="91">
        <f>SUM(U56:V56)</f>
        <v>278.87</v>
      </c>
      <c r="X56" s="81">
        <v>1</v>
      </c>
      <c r="Y56" s="136"/>
      <c r="Z56" s="137"/>
      <c r="AA56" s="134"/>
      <c r="AB56" s="134"/>
      <c r="AC56" s="110"/>
      <c r="AD56" s="114"/>
      <c r="AE56" s="115"/>
      <c r="AF56" s="134"/>
      <c r="AG56" s="133" t="s">
        <v>140</v>
      </c>
      <c r="AH56" s="199"/>
      <c r="AI56" s="231">
        <v>4</v>
      </c>
      <c r="AJ56" s="230">
        <v>2</v>
      </c>
      <c r="AK56" s="31"/>
    </row>
    <row r="57" spans="1:96" ht="20" customHeight="1" x14ac:dyDescent="0.15">
      <c r="A57" s="97">
        <v>1987</v>
      </c>
      <c r="B57" s="100" t="s">
        <v>54</v>
      </c>
      <c r="C57" s="106" t="s">
        <v>56</v>
      </c>
      <c r="D57" s="11"/>
      <c r="E57" s="110">
        <v>0</v>
      </c>
      <c r="F57" s="114">
        <v>120.97</v>
      </c>
      <c r="G57" s="115">
        <f t="shared" si="20"/>
        <v>120.97</v>
      </c>
      <c r="H57" s="134"/>
      <c r="I57" s="110">
        <v>0</v>
      </c>
      <c r="J57" s="117">
        <v>119.96</v>
      </c>
      <c r="K57" s="115">
        <f t="shared" si="21"/>
        <v>119.96</v>
      </c>
      <c r="L57" s="115">
        <f t="shared" si="22"/>
        <v>120.97</v>
      </c>
      <c r="M57" s="61">
        <f t="shared" si="23"/>
        <v>240.93</v>
      </c>
      <c r="N57" s="81">
        <v>2</v>
      </c>
      <c r="O57" s="122">
        <v>10</v>
      </c>
      <c r="P57" s="114">
        <v>136.83000000000001</v>
      </c>
      <c r="Q57" s="115">
        <f>SUM(O57:P57)</f>
        <v>146.83000000000001</v>
      </c>
      <c r="R57" s="134"/>
      <c r="S57" s="110">
        <v>0</v>
      </c>
      <c r="T57" s="117">
        <v>139.15</v>
      </c>
      <c r="U57" s="115">
        <f>SUM(S57:T57)</f>
        <v>139.15</v>
      </c>
      <c r="V57" s="115">
        <f>SUM(Q57)</f>
        <v>146.83000000000001</v>
      </c>
      <c r="W57" s="61">
        <f>SUM(U57:V57)</f>
        <v>285.98</v>
      </c>
      <c r="X57" s="81">
        <v>4</v>
      </c>
      <c r="Y57" s="136"/>
      <c r="Z57" s="137"/>
      <c r="AA57" s="138"/>
      <c r="AB57" s="138"/>
      <c r="AC57" s="110"/>
      <c r="AD57" s="114"/>
      <c r="AE57" s="115"/>
      <c r="AF57" s="134"/>
      <c r="AG57" s="133" t="s">
        <v>140</v>
      </c>
      <c r="AH57" s="199"/>
      <c r="AI57" s="231">
        <v>6</v>
      </c>
      <c r="AJ57" s="227">
        <v>3</v>
      </c>
    </row>
    <row r="58" spans="1:96" ht="20" customHeight="1" x14ac:dyDescent="0.15">
      <c r="A58" s="97">
        <v>2123</v>
      </c>
      <c r="B58" s="106" t="s">
        <v>96</v>
      </c>
      <c r="C58" s="106" t="s">
        <v>94</v>
      </c>
      <c r="D58" s="11"/>
      <c r="E58" s="110">
        <v>0</v>
      </c>
      <c r="F58" s="114">
        <v>125.01</v>
      </c>
      <c r="G58" s="115">
        <f t="shared" si="20"/>
        <v>125.01</v>
      </c>
      <c r="H58" s="134"/>
      <c r="I58" s="110">
        <v>5</v>
      </c>
      <c r="J58" s="117">
        <v>121.46</v>
      </c>
      <c r="K58" s="115">
        <f t="shared" si="21"/>
        <v>126.46</v>
      </c>
      <c r="L58" s="115">
        <f t="shared" si="22"/>
        <v>125.01</v>
      </c>
      <c r="M58" s="61">
        <f t="shared" si="23"/>
        <v>251.47</v>
      </c>
      <c r="N58" s="81">
        <v>4</v>
      </c>
      <c r="O58" s="87"/>
      <c r="P58" s="87"/>
      <c r="Q58" s="87"/>
      <c r="R58" s="87"/>
      <c r="S58" s="87"/>
      <c r="T58" s="87"/>
      <c r="U58" s="87"/>
      <c r="V58" s="87"/>
      <c r="W58" s="133" t="s">
        <v>140</v>
      </c>
      <c r="X58" s="81"/>
      <c r="Y58" s="110">
        <v>0</v>
      </c>
      <c r="Z58" s="114">
        <v>152.80000000000001</v>
      </c>
      <c r="AA58" s="115">
        <f t="shared" ref="AA58:AA65" si="24">SUM(Y58:Z58)</f>
        <v>152.80000000000001</v>
      </c>
      <c r="AB58" s="134"/>
      <c r="AC58" s="110">
        <v>5</v>
      </c>
      <c r="AD58" s="117">
        <v>145.31</v>
      </c>
      <c r="AE58" s="115">
        <f t="shared" ref="AE58:AE65" si="25">SUM(AC58:AD58)</f>
        <v>150.31</v>
      </c>
      <c r="AF58" s="115">
        <f t="shared" ref="AF58:AF65" si="26">SUM(AA58)</f>
        <v>152.80000000000001</v>
      </c>
      <c r="AG58" s="61">
        <f t="shared" ref="AG58:AG65" si="27">SUM(AE58:AF58)</f>
        <v>303.11</v>
      </c>
      <c r="AH58" s="199">
        <v>3</v>
      </c>
      <c r="AI58" s="231">
        <v>7</v>
      </c>
      <c r="AJ58" s="227">
        <v>4</v>
      </c>
    </row>
    <row r="59" spans="1:96" ht="20" customHeight="1" x14ac:dyDescent="0.2">
      <c r="A59" s="104">
        <v>3662</v>
      </c>
      <c r="B59" s="105" t="s">
        <v>69</v>
      </c>
      <c r="C59" s="166" t="s">
        <v>70</v>
      </c>
      <c r="D59" s="17"/>
      <c r="E59" s="110">
        <v>5</v>
      </c>
      <c r="F59" s="114">
        <v>125.33</v>
      </c>
      <c r="G59" s="115">
        <f t="shared" si="20"/>
        <v>130.32999999999998</v>
      </c>
      <c r="H59" s="134"/>
      <c r="I59" s="110">
        <v>0</v>
      </c>
      <c r="J59" s="117">
        <v>124.31</v>
      </c>
      <c r="K59" s="115">
        <f t="shared" si="21"/>
        <v>124.31</v>
      </c>
      <c r="L59" s="115">
        <f t="shared" si="22"/>
        <v>130.32999999999998</v>
      </c>
      <c r="M59" s="61">
        <f t="shared" si="23"/>
        <v>254.64</v>
      </c>
      <c r="N59" s="81">
        <v>5</v>
      </c>
      <c r="O59" s="110">
        <v>15</v>
      </c>
      <c r="P59" s="114">
        <v>141.49</v>
      </c>
      <c r="Q59" s="115">
        <f t="shared" ref="Q59:Q64" si="28">SUM(O59:P59)</f>
        <v>156.49</v>
      </c>
      <c r="R59" s="134"/>
      <c r="S59" s="110">
        <v>10</v>
      </c>
      <c r="T59" s="117">
        <v>139.91</v>
      </c>
      <c r="U59" s="115">
        <f t="shared" ref="U59:U64" si="29">SUM(S59:T59)</f>
        <v>149.91</v>
      </c>
      <c r="V59" s="115">
        <f t="shared" ref="V59:V64" si="30">SUM(Q59)</f>
        <v>156.49</v>
      </c>
      <c r="W59" s="61">
        <f>SUM(U59:V59)</f>
        <v>306.39999999999998</v>
      </c>
      <c r="X59" s="81">
        <v>6</v>
      </c>
      <c r="Y59" s="110">
        <v>5</v>
      </c>
      <c r="Z59" s="114">
        <v>141.08000000000001</v>
      </c>
      <c r="AA59" s="115">
        <f t="shared" si="24"/>
        <v>146.08000000000001</v>
      </c>
      <c r="AB59" s="134"/>
      <c r="AC59" s="110">
        <v>5</v>
      </c>
      <c r="AD59" s="117">
        <v>140.63999999999999</v>
      </c>
      <c r="AE59" s="115">
        <f t="shared" si="25"/>
        <v>145.63999999999999</v>
      </c>
      <c r="AF59" s="115">
        <f t="shared" si="26"/>
        <v>146.08000000000001</v>
      </c>
      <c r="AG59" s="61">
        <f t="shared" si="27"/>
        <v>291.72000000000003</v>
      </c>
      <c r="AH59" s="199">
        <v>2</v>
      </c>
      <c r="AI59" s="231">
        <v>7</v>
      </c>
      <c r="AJ59" s="227">
        <v>4</v>
      </c>
    </row>
    <row r="60" spans="1:96" ht="20" customHeight="1" x14ac:dyDescent="0.15">
      <c r="A60" s="97">
        <v>1919</v>
      </c>
      <c r="B60" s="100" t="s">
        <v>19</v>
      </c>
      <c r="C60" s="106" t="s">
        <v>33</v>
      </c>
      <c r="D60" s="17"/>
      <c r="E60" s="110">
        <v>0</v>
      </c>
      <c r="F60" s="114">
        <v>128.59</v>
      </c>
      <c r="G60" s="115">
        <f t="shared" si="20"/>
        <v>128.59</v>
      </c>
      <c r="H60" s="134"/>
      <c r="I60" s="110">
        <v>0</v>
      </c>
      <c r="J60" s="117">
        <v>138.47</v>
      </c>
      <c r="K60" s="115">
        <f t="shared" si="21"/>
        <v>138.47</v>
      </c>
      <c r="L60" s="115">
        <f t="shared" si="22"/>
        <v>128.59</v>
      </c>
      <c r="M60" s="61">
        <f t="shared" si="23"/>
        <v>267.06</v>
      </c>
      <c r="N60" s="81">
        <v>9</v>
      </c>
      <c r="O60" s="110">
        <v>5</v>
      </c>
      <c r="P60" s="114">
        <v>140.66999999999999</v>
      </c>
      <c r="Q60" s="115">
        <f t="shared" si="28"/>
        <v>145.66999999999999</v>
      </c>
      <c r="R60" s="134"/>
      <c r="S60" s="110">
        <v>0</v>
      </c>
      <c r="T60" s="117">
        <v>136.54</v>
      </c>
      <c r="U60" s="115">
        <f t="shared" si="29"/>
        <v>136.54</v>
      </c>
      <c r="V60" s="115">
        <f t="shared" si="30"/>
        <v>145.66999999999999</v>
      </c>
      <c r="W60" s="133" t="s">
        <v>140</v>
      </c>
      <c r="X60" s="81">
        <v>2</v>
      </c>
      <c r="Y60" s="110">
        <v>5</v>
      </c>
      <c r="Z60" s="114">
        <v>156.16999999999999</v>
      </c>
      <c r="AA60" s="115">
        <f t="shared" si="24"/>
        <v>161.16999999999999</v>
      </c>
      <c r="AB60" s="134"/>
      <c r="AC60" s="110">
        <v>0</v>
      </c>
      <c r="AD60" s="117">
        <v>149.43</v>
      </c>
      <c r="AE60" s="115">
        <f t="shared" si="25"/>
        <v>149.43</v>
      </c>
      <c r="AF60" s="115">
        <f t="shared" si="26"/>
        <v>161.16999999999999</v>
      </c>
      <c r="AG60" s="61">
        <f t="shared" si="27"/>
        <v>310.60000000000002</v>
      </c>
      <c r="AH60" s="199">
        <v>5</v>
      </c>
      <c r="AI60" s="231">
        <v>7</v>
      </c>
      <c r="AJ60" s="227">
        <v>4</v>
      </c>
    </row>
    <row r="61" spans="1:96" ht="20" customHeight="1" x14ac:dyDescent="0.2">
      <c r="A61" s="150" t="s">
        <v>51</v>
      </c>
      <c r="B61" s="154" t="s">
        <v>46</v>
      </c>
      <c r="C61" s="217" t="s">
        <v>48</v>
      </c>
      <c r="D61" s="17"/>
      <c r="E61" s="110">
        <v>5</v>
      </c>
      <c r="F61" s="114">
        <v>133.41</v>
      </c>
      <c r="G61" s="115">
        <f t="shared" si="20"/>
        <v>138.41</v>
      </c>
      <c r="H61" s="134"/>
      <c r="I61" s="110">
        <v>5</v>
      </c>
      <c r="J61" s="117">
        <v>135.4</v>
      </c>
      <c r="K61" s="115">
        <f t="shared" si="21"/>
        <v>140.4</v>
      </c>
      <c r="L61" s="115">
        <f t="shared" si="22"/>
        <v>138.41</v>
      </c>
      <c r="M61" s="61">
        <f t="shared" si="23"/>
        <v>278.81</v>
      </c>
      <c r="N61" s="81">
        <v>10</v>
      </c>
      <c r="O61" s="110">
        <v>5</v>
      </c>
      <c r="P61" s="114">
        <v>146.33000000000001</v>
      </c>
      <c r="Q61" s="115">
        <f t="shared" si="28"/>
        <v>151.33000000000001</v>
      </c>
      <c r="R61" s="134"/>
      <c r="S61" s="110">
        <v>10</v>
      </c>
      <c r="T61" s="117">
        <v>148.82</v>
      </c>
      <c r="U61" s="115">
        <f t="shared" si="29"/>
        <v>158.82</v>
      </c>
      <c r="V61" s="115">
        <f t="shared" si="30"/>
        <v>151.33000000000001</v>
      </c>
      <c r="W61" s="61">
        <f>SUM(U61:V61)</f>
        <v>310.14999999999998</v>
      </c>
      <c r="X61" s="81">
        <v>8</v>
      </c>
      <c r="Y61" s="110">
        <v>5</v>
      </c>
      <c r="Z61" s="114">
        <v>158.84</v>
      </c>
      <c r="AA61" s="115">
        <f t="shared" si="24"/>
        <v>163.84</v>
      </c>
      <c r="AB61" s="134"/>
      <c r="AC61" s="110">
        <v>0</v>
      </c>
      <c r="AD61" s="117">
        <v>157.96</v>
      </c>
      <c r="AE61" s="115">
        <f t="shared" si="25"/>
        <v>157.96</v>
      </c>
      <c r="AF61" s="115">
        <f t="shared" si="26"/>
        <v>163.84</v>
      </c>
      <c r="AG61" s="61">
        <f t="shared" si="27"/>
        <v>321.8</v>
      </c>
      <c r="AH61" s="199">
        <v>9</v>
      </c>
      <c r="AI61" s="231">
        <v>7</v>
      </c>
      <c r="AJ61" s="228">
        <v>4</v>
      </c>
    </row>
    <row r="62" spans="1:96" ht="20" customHeight="1" x14ac:dyDescent="0.15">
      <c r="A62" s="97">
        <v>3560</v>
      </c>
      <c r="B62" s="100" t="s">
        <v>25</v>
      </c>
      <c r="C62" s="99" t="s">
        <v>26</v>
      </c>
      <c r="D62" s="11"/>
      <c r="E62" s="110">
        <v>5</v>
      </c>
      <c r="F62" s="114">
        <v>126.46</v>
      </c>
      <c r="G62" s="115">
        <f t="shared" si="20"/>
        <v>131.45999999999998</v>
      </c>
      <c r="H62" s="134"/>
      <c r="I62" s="110">
        <v>5</v>
      </c>
      <c r="J62" s="117">
        <v>125.67</v>
      </c>
      <c r="K62" s="115">
        <f t="shared" si="21"/>
        <v>130.67000000000002</v>
      </c>
      <c r="L62" s="115">
        <f t="shared" si="22"/>
        <v>131.45999999999998</v>
      </c>
      <c r="M62" s="61">
        <f t="shared" si="23"/>
        <v>262.13</v>
      </c>
      <c r="N62" s="81">
        <v>6</v>
      </c>
      <c r="O62" s="208">
        <v>5</v>
      </c>
      <c r="P62" s="209">
        <v>145.6</v>
      </c>
      <c r="Q62" s="210">
        <f t="shared" si="28"/>
        <v>150.6</v>
      </c>
      <c r="R62" s="212"/>
      <c r="S62" s="208">
        <v>0</v>
      </c>
      <c r="T62" s="219">
        <v>141.65</v>
      </c>
      <c r="U62" s="210">
        <f t="shared" si="29"/>
        <v>141.65</v>
      </c>
      <c r="V62" s="210">
        <f t="shared" si="30"/>
        <v>150.6</v>
      </c>
      <c r="W62" s="61">
        <f>SUM(U62:V62)</f>
        <v>292.25</v>
      </c>
      <c r="X62" s="81">
        <v>5</v>
      </c>
      <c r="Y62" s="110">
        <v>0</v>
      </c>
      <c r="Z62" s="114">
        <v>158.44</v>
      </c>
      <c r="AA62" s="115">
        <f t="shared" si="24"/>
        <v>158.44</v>
      </c>
      <c r="AB62" s="134"/>
      <c r="AC62" s="110">
        <v>0</v>
      </c>
      <c r="AD62" s="117">
        <v>145.81</v>
      </c>
      <c r="AE62" s="115">
        <f t="shared" si="25"/>
        <v>145.81</v>
      </c>
      <c r="AF62" s="115">
        <f t="shared" si="26"/>
        <v>158.44</v>
      </c>
      <c r="AG62" s="61">
        <f t="shared" si="27"/>
        <v>304.25</v>
      </c>
      <c r="AH62" s="199">
        <v>4</v>
      </c>
      <c r="AI62" s="231">
        <v>9</v>
      </c>
      <c r="AJ62" s="228">
        <v>5</v>
      </c>
    </row>
    <row r="63" spans="1:96" ht="20" customHeight="1" x14ac:dyDescent="0.15">
      <c r="A63" s="97">
        <v>1919</v>
      </c>
      <c r="B63" s="100" t="s">
        <v>19</v>
      </c>
      <c r="C63" s="106" t="s">
        <v>33</v>
      </c>
      <c r="D63" s="11"/>
      <c r="E63" s="110">
        <v>5</v>
      </c>
      <c r="F63" s="114">
        <v>141.12</v>
      </c>
      <c r="G63" s="115">
        <f t="shared" si="20"/>
        <v>146.12</v>
      </c>
      <c r="H63" s="134"/>
      <c r="I63" s="110">
        <v>15</v>
      </c>
      <c r="J63" s="117">
        <v>125.76</v>
      </c>
      <c r="K63" s="115">
        <f t="shared" si="21"/>
        <v>140.76</v>
      </c>
      <c r="L63" s="115">
        <f t="shared" si="22"/>
        <v>146.12</v>
      </c>
      <c r="M63" s="61">
        <f t="shared" si="23"/>
        <v>286.88</v>
      </c>
      <c r="N63" s="81">
        <v>11</v>
      </c>
      <c r="O63" s="110">
        <v>0</v>
      </c>
      <c r="P63" s="114">
        <v>141.03</v>
      </c>
      <c r="Q63" s="115">
        <f t="shared" si="28"/>
        <v>141.03</v>
      </c>
      <c r="R63" s="134"/>
      <c r="S63" s="110">
        <v>0</v>
      </c>
      <c r="T63" s="117">
        <v>142.07</v>
      </c>
      <c r="U63" s="115">
        <f t="shared" si="29"/>
        <v>142.07</v>
      </c>
      <c r="V63" s="115">
        <f t="shared" si="30"/>
        <v>141.03</v>
      </c>
      <c r="W63" s="61">
        <f>SUM(U63:V63)</f>
        <v>283.10000000000002</v>
      </c>
      <c r="X63" s="81">
        <v>3</v>
      </c>
      <c r="Y63" s="110">
        <v>20</v>
      </c>
      <c r="Z63" s="114">
        <v>143.61000000000001</v>
      </c>
      <c r="AA63" s="115">
        <f t="shared" si="24"/>
        <v>163.61000000000001</v>
      </c>
      <c r="AB63" s="134"/>
      <c r="AC63" s="110">
        <v>10</v>
      </c>
      <c r="AD63" s="117">
        <v>141.5</v>
      </c>
      <c r="AE63" s="115">
        <f t="shared" si="25"/>
        <v>151.5</v>
      </c>
      <c r="AF63" s="115">
        <f t="shared" si="26"/>
        <v>163.61000000000001</v>
      </c>
      <c r="AG63" s="61">
        <f t="shared" si="27"/>
        <v>315.11</v>
      </c>
      <c r="AH63" s="199">
        <v>7</v>
      </c>
      <c r="AI63" s="231">
        <v>10</v>
      </c>
      <c r="AJ63" s="228">
        <v>6</v>
      </c>
    </row>
    <row r="64" spans="1:96" ht="20" customHeight="1" x14ac:dyDescent="0.15">
      <c r="A64" s="95">
        <v>1232</v>
      </c>
      <c r="B64" s="103" t="s">
        <v>99</v>
      </c>
      <c r="C64" s="96" t="s">
        <v>100</v>
      </c>
      <c r="D64" s="11"/>
      <c r="E64" s="110">
        <v>0</v>
      </c>
      <c r="F64" s="114">
        <v>133.53</v>
      </c>
      <c r="G64" s="115">
        <f t="shared" si="20"/>
        <v>133.53</v>
      </c>
      <c r="H64" s="134"/>
      <c r="I64" s="110">
        <v>0</v>
      </c>
      <c r="J64" s="117">
        <v>130.33000000000001</v>
      </c>
      <c r="K64" s="115">
        <f t="shared" si="21"/>
        <v>130.33000000000001</v>
      </c>
      <c r="L64" s="115">
        <f t="shared" si="22"/>
        <v>133.53</v>
      </c>
      <c r="M64" s="61">
        <f t="shared" si="23"/>
        <v>263.86</v>
      </c>
      <c r="N64" s="81">
        <v>7</v>
      </c>
      <c r="O64" s="110">
        <v>0</v>
      </c>
      <c r="P64" s="114">
        <v>160.15</v>
      </c>
      <c r="Q64" s="115">
        <f t="shared" si="28"/>
        <v>160.15</v>
      </c>
      <c r="R64" s="134"/>
      <c r="S64" s="110">
        <v>0</v>
      </c>
      <c r="T64" s="117">
        <v>148.11000000000001</v>
      </c>
      <c r="U64" s="115">
        <f t="shared" si="29"/>
        <v>148.11000000000001</v>
      </c>
      <c r="V64" s="115">
        <f t="shared" si="30"/>
        <v>160.15</v>
      </c>
      <c r="W64" s="61">
        <f>SUM(U64:V64)</f>
        <v>308.26</v>
      </c>
      <c r="X64" s="81">
        <v>7</v>
      </c>
      <c r="Y64" s="110">
        <v>0</v>
      </c>
      <c r="Z64" s="114">
        <v>157.13</v>
      </c>
      <c r="AA64" s="115">
        <f t="shared" si="24"/>
        <v>157.13</v>
      </c>
      <c r="AB64" s="134"/>
      <c r="AC64" s="110">
        <v>0</v>
      </c>
      <c r="AD64" s="117">
        <v>153.77000000000001</v>
      </c>
      <c r="AE64" s="115">
        <f t="shared" si="25"/>
        <v>153.77000000000001</v>
      </c>
      <c r="AF64" s="115">
        <f t="shared" si="26"/>
        <v>157.13</v>
      </c>
      <c r="AG64" s="61">
        <f t="shared" si="27"/>
        <v>310.89999999999998</v>
      </c>
      <c r="AH64" s="199">
        <v>6</v>
      </c>
      <c r="AI64" s="231">
        <v>13</v>
      </c>
      <c r="AJ64" s="228">
        <v>7</v>
      </c>
    </row>
    <row r="65" spans="1:36" ht="20" customHeight="1" x14ac:dyDescent="0.15">
      <c r="A65" s="97" t="s">
        <v>93</v>
      </c>
      <c r="B65" s="106" t="s">
        <v>161</v>
      </c>
      <c r="C65" s="106" t="s">
        <v>82</v>
      </c>
      <c r="D65" s="17"/>
      <c r="E65" s="110">
        <v>0</v>
      </c>
      <c r="F65" s="114">
        <v>127.81</v>
      </c>
      <c r="G65" s="115">
        <f t="shared" si="20"/>
        <v>127.81</v>
      </c>
      <c r="H65" s="134"/>
      <c r="I65" s="110">
        <v>5</v>
      </c>
      <c r="J65" s="117">
        <v>131.66</v>
      </c>
      <c r="K65" s="115">
        <f t="shared" si="21"/>
        <v>136.66</v>
      </c>
      <c r="L65" s="115">
        <f t="shared" si="22"/>
        <v>127.81</v>
      </c>
      <c r="M65" s="61">
        <f t="shared" si="23"/>
        <v>264.47000000000003</v>
      </c>
      <c r="N65" s="81">
        <v>8</v>
      </c>
      <c r="O65" s="61"/>
      <c r="P65" s="61"/>
      <c r="Q65" s="61"/>
      <c r="R65" s="61"/>
      <c r="S65" s="61"/>
      <c r="T65" s="61"/>
      <c r="U65" s="61"/>
      <c r="V65" s="61"/>
      <c r="W65" s="133" t="s">
        <v>140</v>
      </c>
      <c r="X65" s="81"/>
      <c r="Y65" s="110">
        <v>15</v>
      </c>
      <c r="Z65" s="114">
        <v>151.09</v>
      </c>
      <c r="AA65" s="115">
        <f t="shared" si="24"/>
        <v>166.09</v>
      </c>
      <c r="AB65" s="134"/>
      <c r="AC65" s="110">
        <v>5</v>
      </c>
      <c r="AD65" s="117">
        <v>144.82</v>
      </c>
      <c r="AE65" s="115">
        <f t="shared" si="25"/>
        <v>149.82</v>
      </c>
      <c r="AF65" s="115">
        <f t="shared" si="26"/>
        <v>166.09</v>
      </c>
      <c r="AG65" s="61">
        <f t="shared" si="27"/>
        <v>315.90999999999997</v>
      </c>
      <c r="AH65" s="199">
        <v>8</v>
      </c>
      <c r="AI65" s="231">
        <v>16</v>
      </c>
      <c r="AJ65" s="228">
        <v>8</v>
      </c>
    </row>
    <row r="66" spans="1:36" ht="20" customHeight="1" x14ac:dyDescent="0.15">
      <c r="A66" s="97" t="s">
        <v>142</v>
      </c>
      <c r="B66" s="100" t="s">
        <v>71</v>
      </c>
      <c r="C66" s="106" t="s">
        <v>73</v>
      </c>
      <c r="D66" s="17"/>
      <c r="E66" s="110">
        <v>10</v>
      </c>
      <c r="F66" s="114">
        <v>148.22</v>
      </c>
      <c r="G66" s="115">
        <f t="shared" si="20"/>
        <v>158.22</v>
      </c>
      <c r="H66" s="134"/>
      <c r="I66" s="110">
        <v>5</v>
      </c>
      <c r="J66" s="117">
        <v>135.62</v>
      </c>
      <c r="K66" s="115">
        <f t="shared" si="21"/>
        <v>140.62</v>
      </c>
      <c r="L66" s="115">
        <f t="shared" si="22"/>
        <v>158.22</v>
      </c>
      <c r="M66" s="61">
        <f t="shared" si="23"/>
        <v>298.84000000000003</v>
      </c>
      <c r="N66" s="81">
        <v>14</v>
      </c>
      <c r="O66" s="110">
        <v>5</v>
      </c>
      <c r="P66" s="114">
        <v>163.96</v>
      </c>
      <c r="Q66" s="115">
        <f>SUM(O66:P66)</f>
        <v>168.96</v>
      </c>
      <c r="R66" s="134"/>
      <c r="S66" s="110">
        <v>0</v>
      </c>
      <c r="T66" s="117">
        <v>155.97999999999999</v>
      </c>
      <c r="U66" s="115">
        <f>SUM(S66:T66)</f>
        <v>155.97999999999999</v>
      </c>
      <c r="V66" s="115">
        <f>SUM(Q66)</f>
        <v>168.96</v>
      </c>
      <c r="W66" s="61">
        <f>SUM(U66:V66)</f>
        <v>324.94</v>
      </c>
      <c r="X66" s="81">
        <v>9</v>
      </c>
      <c r="Y66" s="136"/>
      <c r="Z66" s="137"/>
      <c r="AA66" s="138"/>
      <c r="AB66" s="138"/>
      <c r="AC66" s="110"/>
      <c r="AD66" s="114"/>
      <c r="AE66" s="115"/>
      <c r="AF66" s="134"/>
      <c r="AG66" s="133" t="s">
        <v>140</v>
      </c>
      <c r="AH66" s="199"/>
      <c r="AI66" s="231">
        <v>23</v>
      </c>
      <c r="AJ66" s="228">
        <v>9</v>
      </c>
    </row>
    <row r="67" spans="1:36" ht="20" customHeight="1" x14ac:dyDescent="0.15">
      <c r="A67" s="97" t="s">
        <v>53</v>
      </c>
      <c r="B67" s="98" t="s">
        <v>32</v>
      </c>
      <c r="C67" s="98" t="s">
        <v>27</v>
      </c>
      <c r="D67" s="11"/>
      <c r="E67" s="110">
        <v>0</v>
      </c>
      <c r="F67" s="114">
        <v>174.17</v>
      </c>
      <c r="G67" s="115">
        <f t="shared" si="20"/>
        <v>174.17</v>
      </c>
      <c r="H67" s="134"/>
      <c r="I67" s="110">
        <v>0</v>
      </c>
      <c r="J67" s="117">
        <v>158.81</v>
      </c>
      <c r="K67" s="115">
        <f t="shared" si="21"/>
        <v>158.81</v>
      </c>
      <c r="L67" s="115">
        <f t="shared" si="22"/>
        <v>174.17</v>
      </c>
      <c r="M67" s="61">
        <f t="shared" si="23"/>
        <v>332.98</v>
      </c>
      <c r="N67" s="81">
        <v>19</v>
      </c>
      <c r="O67" s="208">
        <v>0</v>
      </c>
      <c r="P67" s="209">
        <v>181.43</v>
      </c>
      <c r="Q67" s="210">
        <f>SUM(O67:P67)</f>
        <v>181.43</v>
      </c>
      <c r="R67" s="212"/>
      <c r="S67" s="208">
        <v>0</v>
      </c>
      <c r="T67" s="219">
        <v>171.39</v>
      </c>
      <c r="U67" s="210">
        <f>SUM(S67:T67)</f>
        <v>171.39</v>
      </c>
      <c r="V67" s="210">
        <f>SUM(Q67)</f>
        <v>181.43</v>
      </c>
      <c r="W67" s="61">
        <f>SUM(U67:V67)</f>
        <v>352.82</v>
      </c>
      <c r="X67" s="81">
        <v>11</v>
      </c>
      <c r="Y67" s="110">
        <v>0</v>
      </c>
      <c r="Z67" s="114">
        <v>176.85</v>
      </c>
      <c r="AA67" s="115">
        <f>SUM(Y67:Z67)</f>
        <v>176.85</v>
      </c>
      <c r="AB67" s="134"/>
      <c r="AC67" s="110">
        <v>0</v>
      </c>
      <c r="AD67" s="117">
        <v>174.74</v>
      </c>
      <c r="AE67" s="115">
        <f>SUM(AC67:AD67)</f>
        <v>174.74</v>
      </c>
      <c r="AF67" s="115">
        <f>SUM(AA67)</f>
        <v>176.85</v>
      </c>
      <c r="AG67" s="61">
        <f>SUM(AE67:AF67)</f>
        <v>351.59000000000003</v>
      </c>
      <c r="AH67" s="199">
        <v>12</v>
      </c>
      <c r="AI67" s="231">
        <v>23</v>
      </c>
      <c r="AJ67" s="228">
        <v>9</v>
      </c>
    </row>
    <row r="68" spans="1:36" ht="20" customHeight="1" x14ac:dyDescent="0.15">
      <c r="A68" s="97">
        <v>3402</v>
      </c>
      <c r="B68" s="106" t="s">
        <v>68</v>
      </c>
      <c r="C68" s="106" t="s">
        <v>48</v>
      </c>
      <c r="D68" s="17"/>
      <c r="E68" s="110">
        <v>5</v>
      </c>
      <c r="F68" s="114">
        <v>149.41</v>
      </c>
      <c r="G68" s="115">
        <f t="shared" si="20"/>
        <v>154.41</v>
      </c>
      <c r="H68" s="134"/>
      <c r="I68" s="110">
        <v>5</v>
      </c>
      <c r="J68" s="117">
        <v>133.99</v>
      </c>
      <c r="K68" s="115">
        <f t="shared" si="21"/>
        <v>138.99</v>
      </c>
      <c r="L68" s="115">
        <f t="shared" si="22"/>
        <v>154.41</v>
      </c>
      <c r="M68" s="61">
        <f t="shared" si="23"/>
        <v>293.39999999999998</v>
      </c>
      <c r="N68" s="81">
        <v>12</v>
      </c>
      <c r="O68" s="110">
        <v>15</v>
      </c>
      <c r="P68" s="114">
        <v>146.9</v>
      </c>
      <c r="Q68" s="115">
        <f>SUM(O68:P68)</f>
        <v>161.9</v>
      </c>
      <c r="R68" s="134"/>
      <c r="S68" s="110">
        <v>15</v>
      </c>
      <c r="T68" s="117">
        <v>178.75</v>
      </c>
      <c r="U68" s="115">
        <f>SUM(S68:T68)</f>
        <v>193.75</v>
      </c>
      <c r="V68" s="115">
        <f>SUM(Q68)</f>
        <v>161.9</v>
      </c>
      <c r="W68" s="61">
        <f>SUM(U68:V68)</f>
        <v>355.65</v>
      </c>
      <c r="X68" s="81">
        <v>12</v>
      </c>
      <c r="Y68" s="136"/>
      <c r="Z68" s="139"/>
      <c r="AA68" s="138"/>
      <c r="AB68" s="138"/>
      <c r="AC68" s="110"/>
      <c r="AD68" s="114"/>
      <c r="AE68" s="115"/>
      <c r="AF68" s="134"/>
      <c r="AG68" s="133" t="s">
        <v>140</v>
      </c>
      <c r="AH68" s="199"/>
      <c r="AI68" s="231">
        <v>24</v>
      </c>
      <c r="AJ68" s="228">
        <v>10</v>
      </c>
    </row>
    <row r="69" spans="1:36" ht="20" customHeight="1" x14ac:dyDescent="0.15">
      <c r="A69" s="97">
        <v>1811</v>
      </c>
      <c r="B69" s="106" t="s">
        <v>31</v>
      </c>
      <c r="C69" s="99" t="s">
        <v>20</v>
      </c>
      <c r="D69" s="11"/>
      <c r="E69" s="110">
        <v>5</v>
      </c>
      <c r="F69" s="114">
        <v>133.02000000000001</v>
      </c>
      <c r="G69" s="115">
        <f t="shared" si="20"/>
        <v>138.02000000000001</v>
      </c>
      <c r="H69" s="134"/>
      <c r="I69" s="110">
        <v>5</v>
      </c>
      <c r="J69" s="117">
        <v>142.34</v>
      </c>
      <c r="K69" s="115">
        <f t="shared" si="21"/>
        <v>147.34</v>
      </c>
      <c r="L69" s="115">
        <f t="shared" si="22"/>
        <v>138.02000000000001</v>
      </c>
      <c r="M69" s="61">
        <f t="shared" si="23"/>
        <v>285.36</v>
      </c>
      <c r="N69" s="81">
        <v>13</v>
      </c>
      <c r="O69" s="61"/>
      <c r="P69" s="61"/>
      <c r="Q69" s="61"/>
      <c r="R69" s="61"/>
      <c r="S69" s="61"/>
      <c r="T69" s="61"/>
      <c r="U69" s="61"/>
      <c r="V69" s="61"/>
      <c r="W69" s="133" t="s">
        <v>140</v>
      </c>
      <c r="X69" s="81"/>
      <c r="Y69" s="110">
        <v>10</v>
      </c>
      <c r="Z69" s="114">
        <v>163.59</v>
      </c>
      <c r="AA69" s="115">
        <f t="shared" ref="AA69:AA76" si="31">SUM(Y69:Z69)</f>
        <v>173.59</v>
      </c>
      <c r="AB69" s="134"/>
      <c r="AC69" s="110">
        <v>15</v>
      </c>
      <c r="AD69" s="117">
        <v>157.12</v>
      </c>
      <c r="AE69" s="115">
        <f t="shared" ref="AE69:AE76" si="32">SUM(AC69:AD69)</f>
        <v>172.12</v>
      </c>
      <c r="AF69" s="115">
        <f t="shared" ref="AF69:AF76" si="33">SUM(AA69)</f>
        <v>173.59</v>
      </c>
      <c r="AG69" s="61">
        <f t="shared" ref="AG69:AG76" si="34">SUM(AE69:AF69)</f>
        <v>345.71000000000004</v>
      </c>
      <c r="AH69" s="199">
        <v>11</v>
      </c>
      <c r="AI69" s="231">
        <v>24</v>
      </c>
      <c r="AJ69" s="228">
        <v>10</v>
      </c>
    </row>
    <row r="70" spans="1:36" ht="20" customHeight="1" x14ac:dyDescent="0.15">
      <c r="A70" s="97">
        <v>310</v>
      </c>
      <c r="B70" s="100" t="s">
        <v>47</v>
      </c>
      <c r="C70" s="106" t="s">
        <v>50</v>
      </c>
      <c r="D70" s="17"/>
      <c r="E70" s="110">
        <v>5</v>
      </c>
      <c r="F70" s="114">
        <v>160.62</v>
      </c>
      <c r="G70" s="115">
        <f t="shared" si="20"/>
        <v>165.62</v>
      </c>
      <c r="H70" s="134"/>
      <c r="I70" s="110">
        <v>5</v>
      </c>
      <c r="J70" s="117">
        <v>151.78</v>
      </c>
      <c r="K70" s="115">
        <f t="shared" si="21"/>
        <v>156.78</v>
      </c>
      <c r="L70" s="115">
        <f t="shared" si="22"/>
        <v>165.62</v>
      </c>
      <c r="M70" s="61">
        <f t="shared" si="23"/>
        <v>322.39999999999998</v>
      </c>
      <c r="N70" s="81">
        <v>17</v>
      </c>
      <c r="O70" s="110">
        <v>0</v>
      </c>
      <c r="P70" s="114">
        <v>180.87</v>
      </c>
      <c r="Q70" s="115">
        <f t="shared" ref="Q70:Q75" si="35">SUM(O70:P70)</f>
        <v>180.87</v>
      </c>
      <c r="R70" s="134"/>
      <c r="S70" s="110">
        <v>0</v>
      </c>
      <c r="T70" s="117">
        <v>170.36</v>
      </c>
      <c r="U70" s="115">
        <f t="shared" ref="U70:U75" si="36">SUM(S70:T70)</f>
        <v>170.36</v>
      </c>
      <c r="V70" s="115">
        <f t="shared" ref="V70:V75" si="37">SUM(Q70)</f>
        <v>180.87</v>
      </c>
      <c r="W70" s="61">
        <f t="shared" ref="W70:W75" si="38">SUM(U70:V70)</f>
        <v>351.23</v>
      </c>
      <c r="X70" s="81">
        <v>10</v>
      </c>
      <c r="Y70" s="110">
        <v>5</v>
      </c>
      <c r="Z70" s="114">
        <v>176.84</v>
      </c>
      <c r="AA70" s="115">
        <f t="shared" si="31"/>
        <v>181.84</v>
      </c>
      <c r="AB70" s="134"/>
      <c r="AC70" s="110">
        <v>5</v>
      </c>
      <c r="AD70" s="117">
        <v>173.51</v>
      </c>
      <c r="AE70" s="115">
        <f t="shared" si="32"/>
        <v>178.51</v>
      </c>
      <c r="AF70" s="115">
        <f t="shared" si="33"/>
        <v>181.84</v>
      </c>
      <c r="AG70" s="61">
        <f t="shared" si="34"/>
        <v>360.35</v>
      </c>
      <c r="AH70" s="199">
        <v>15</v>
      </c>
      <c r="AI70" s="231">
        <v>25</v>
      </c>
      <c r="AJ70" s="228">
        <v>11</v>
      </c>
    </row>
    <row r="71" spans="1:36" ht="20" customHeight="1" x14ac:dyDescent="0.15">
      <c r="A71" s="97">
        <v>4020</v>
      </c>
      <c r="B71" s="151" t="s">
        <v>97</v>
      </c>
      <c r="C71" s="218" t="s">
        <v>98</v>
      </c>
      <c r="D71" s="30"/>
      <c r="E71" s="110">
        <v>0</v>
      </c>
      <c r="F71" s="114">
        <v>165.79</v>
      </c>
      <c r="G71" s="115">
        <f t="shared" si="20"/>
        <v>165.79</v>
      </c>
      <c r="H71" s="140"/>
      <c r="I71" s="110">
        <v>0</v>
      </c>
      <c r="J71" s="117">
        <v>158.94999999999999</v>
      </c>
      <c r="K71" s="115">
        <f t="shared" si="21"/>
        <v>158.94999999999999</v>
      </c>
      <c r="L71" s="115">
        <f t="shared" si="22"/>
        <v>165.79</v>
      </c>
      <c r="M71" s="61">
        <f t="shared" si="23"/>
        <v>324.74</v>
      </c>
      <c r="N71" s="81">
        <v>18</v>
      </c>
      <c r="O71" s="110">
        <v>0</v>
      </c>
      <c r="P71" s="114">
        <v>187.04</v>
      </c>
      <c r="Q71" s="115">
        <f t="shared" si="35"/>
        <v>187.04</v>
      </c>
      <c r="R71" s="134"/>
      <c r="S71" s="110">
        <v>0</v>
      </c>
      <c r="T71" s="117">
        <v>171.3</v>
      </c>
      <c r="U71" s="115">
        <f t="shared" si="36"/>
        <v>171.3</v>
      </c>
      <c r="V71" s="115">
        <f t="shared" si="37"/>
        <v>187.04</v>
      </c>
      <c r="W71" s="61">
        <f t="shared" si="38"/>
        <v>358.34000000000003</v>
      </c>
      <c r="X71" s="81">
        <v>15</v>
      </c>
      <c r="Y71" s="110">
        <v>0</v>
      </c>
      <c r="Z71" s="114">
        <v>179.56</v>
      </c>
      <c r="AA71" s="115">
        <f t="shared" si="31"/>
        <v>179.56</v>
      </c>
      <c r="AB71" s="134"/>
      <c r="AC71" s="110">
        <v>0</v>
      </c>
      <c r="AD71" s="117">
        <v>164.64</v>
      </c>
      <c r="AE71" s="115">
        <f t="shared" si="32"/>
        <v>164.64</v>
      </c>
      <c r="AF71" s="115">
        <f t="shared" si="33"/>
        <v>179.56</v>
      </c>
      <c r="AG71" s="61">
        <f t="shared" si="34"/>
        <v>344.2</v>
      </c>
      <c r="AH71" s="199">
        <v>10</v>
      </c>
      <c r="AI71" s="231">
        <v>25</v>
      </c>
      <c r="AJ71" s="228">
        <v>11</v>
      </c>
    </row>
    <row r="72" spans="1:36" ht="20" customHeight="1" x14ac:dyDescent="0.15">
      <c r="A72" s="97">
        <v>4962</v>
      </c>
      <c r="B72" s="100" t="s">
        <v>66</v>
      </c>
      <c r="C72" s="99" t="s">
        <v>67</v>
      </c>
      <c r="D72" s="29"/>
      <c r="E72" s="110">
        <v>15</v>
      </c>
      <c r="F72" s="114">
        <v>154.64150000000001</v>
      </c>
      <c r="G72" s="115">
        <f t="shared" si="20"/>
        <v>169.64150000000001</v>
      </c>
      <c r="H72" s="140"/>
      <c r="I72" s="110">
        <v>0</v>
      </c>
      <c r="J72" s="117">
        <v>141.53</v>
      </c>
      <c r="K72" s="115">
        <f t="shared" si="21"/>
        <v>141.53</v>
      </c>
      <c r="L72" s="115">
        <f t="shared" si="22"/>
        <v>169.64150000000001</v>
      </c>
      <c r="M72" s="61">
        <f t="shared" si="23"/>
        <v>311.17150000000004</v>
      </c>
      <c r="N72" s="81">
        <v>16</v>
      </c>
      <c r="O72" s="110">
        <v>10</v>
      </c>
      <c r="P72" s="114">
        <v>163.91</v>
      </c>
      <c r="Q72" s="115">
        <f t="shared" si="35"/>
        <v>173.91</v>
      </c>
      <c r="R72" s="134"/>
      <c r="S72" s="110">
        <v>15</v>
      </c>
      <c r="T72" s="117">
        <v>167.21</v>
      </c>
      <c r="U72" s="115">
        <f t="shared" si="36"/>
        <v>182.21</v>
      </c>
      <c r="V72" s="115">
        <f t="shared" si="37"/>
        <v>173.91</v>
      </c>
      <c r="W72" s="61">
        <f t="shared" si="38"/>
        <v>356.12</v>
      </c>
      <c r="X72" s="81">
        <v>13</v>
      </c>
      <c r="Y72" s="110">
        <v>15</v>
      </c>
      <c r="Z72" s="114">
        <v>168.85</v>
      </c>
      <c r="AA72" s="115">
        <f t="shared" si="31"/>
        <v>183.85</v>
      </c>
      <c r="AB72" s="134"/>
      <c r="AC72" s="110">
        <v>0</v>
      </c>
      <c r="AD72" s="117">
        <v>171.32</v>
      </c>
      <c r="AE72" s="115">
        <f t="shared" si="32"/>
        <v>171.32</v>
      </c>
      <c r="AF72" s="115">
        <f t="shared" si="33"/>
        <v>183.85</v>
      </c>
      <c r="AG72" s="61">
        <f t="shared" si="34"/>
        <v>355.16999999999996</v>
      </c>
      <c r="AH72" s="199">
        <v>13</v>
      </c>
      <c r="AI72" s="231">
        <v>26</v>
      </c>
      <c r="AJ72" s="228">
        <v>12</v>
      </c>
    </row>
    <row r="73" spans="1:36" ht="20" customHeight="1" x14ac:dyDescent="0.2">
      <c r="A73" s="95">
        <v>4777</v>
      </c>
      <c r="B73" s="153" t="s">
        <v>95</v>
      </c>
      <c r="C73" s="168" t="s">
        <v>82</v>
      </c>
      <c r="D73" s="30"/>
      <c r="E73" s="110">
        <v>5</v>
      </c>
      <c r="F73" s="114">
        <v>152.62</v>
      </c>
      <c r="G73" s="115">
        <f t="shared" si="20"/>
        <v>157.62</v>
      </c>
      <c r="H73" s="140"/>
      <c r="I73" s="110">
        <v>5</v>
      </c>
      <c r="J73" s="117">
        <v>141.51</v>
      </c>
      <c r="K73" s="115">
        <f t="shared" si="21"/>
        <v>146.51</v>
      </c>
      <c r="L73" s="115">
        <f t="shared" si="22"/>
        <v>157.62</v>
      </c>
      <c r="M73" s="61">
        <f t="shared" si="23"/>
        <v>304.13</v>
      </c>
      <c r="N73" s="81">
        <v>15</v>
      </c>
      <c r="O73" s="110">
        <v>5</v>
      </c>
      <c r="P73" s="114">
        <v>167.33</v>
      </c>
      <c r="Q73" s="115">
        <f t="shared" si="35"/>
        <v>172.33</v>
      </c>
      <c r="R73" s="134"/>
      <c r="S73" s="110">
        <v>10</v>
      </c>
      <c r="T73" s="117">
        <v>174.76</v>
      </c>
      <c r="U73" s="115">
        <f t="shared" si="36"/>
        <v>184.76</v>
      </c>
      <c r="V73" s="115">
        <f t="shared" si="37"/>
        <v>172.33</v>
      </c>
      <c r="W73" s="61">
        <f t="shared" si="38"/>
        <v>357.09000000000003</v>
      </c>
      <c r="X73" s="81">
        <v>14</v>
      </c>
      <c r="Y73" s="110">
        <v>0</v>
      </c>
      <c r="Z73" s="114">
        <v>178.95</v>
      </c>
      <c r="AA73" s="115">
        <f t="shared" si="31"/>
        <v>178.95</v>
      </c>
      <c r="AB73" s="134"/>
      <c r="AC73" s="110">
        <v>0</v>
      </c>
      <c r="AD73" s="117">
        <v>167.42</v>
      </c>
      <c r="AE73" s="115">
        <f t="shared" si="32"/>
        <v>167.42</v>
      </c>
      <c r="AF73" s="115">
        <f t="shared" si="33"/>
        <v>178.95</v>
      </c>
      <c r="AG73" s="61">
        <f t="shared" si="34"/>
        <v>346.37</v>
      </c>
      <c r="AH73" s="199">
        <v>14</v>
      </c>
      <c r="AI73" s="231">
        <v>28</v>
      </c>
      <c r="AJ73" s="228">
        <v>13</v>
      </c>
    </row>
    <row r="74" spans="1:36" ht="20" customHeight="1" x14ac:dyDescent="0.15">
      <c r="A74" s="97">
        <v>4791</v>
      </c>
      <c r="B74" s="98" t="s">
        <v>52</v>
      </c>
      <c r="C74" s="98" t="s">
        <v>55</v>
      </c>
      <c r="D74" s="29"/>
      <c r="E74" s="110">
        <v>0</v>
      </c>
      <c r="F74" s="114">
        <v>166.18</v>
      </c>
      <c r="G74" s="115">
        <f t="shared" si="20"/>
        <v>166.18</v>
      </c>
      <c r="H74" s="140"/>
      <c r="I74" s="110">
        <v>25</v>
      </c>
      <c r="J74" s="117">
        <v>160.30000000000001</v>
      </c>
      <c r="K74" s="115">
        <f t="shared" si="21"/>
        <v>185.3</v>
      </c>
      <c r="L74" s="115">
        <f t="shared" si="22"/>
        <v>166.18</v>
      </c>
      <c r="M74" s="61">
        <f t="shared" si="23"/>
        <v>351.48</v>
      </c>
      <c r="N74" s="81">
        <v>20</v>
      </c>
      <c r="O74" s="110">
        <v>5</v>
      </c>
      <c r="P74" s="114">
        <v>189.31</v>
      </c>
      <c r="Q74" s="115">
        <f t="shared" si="35"/>
        <v>194.31</v>
      </c>
      <c r="R74" s="134"/>
      <c r="S74" s="110">
        <v>0</v>
      </c>
      <c r="T74" s="117">
        <v>182.5</v>
      </c>
      <c r="U74" s="115">
        <f t="shared" si="36"/>
        <v>182.5</v>
      </c>
      <c r="V74" s="115">
        <f t="shared" si="37"/>
        <v>194.31</v>
      </c>
      <c r="W74" s="61">
        <f t="shared" si="38"/>
        <v>376.81</v>
      </c>
      <c r="X74" s="81">
        <v>16</v>
      </c>
      <c r="Y74" s="110">
        <v>25</v>
      </c>
      <c r="Z74" s="114">
        <v>178.79</v>
      </c>
      <c r="AA74" s="115">
        <f t="shared" si="31"/>
        <v>203.79</v>
      </c>
      <c r="AB74" s="140"/>
      <c r="AC74" s="110">
        <v>0</v>
      </c>
      <c r="AD74" s="117">
        <v>176.01</v>
      </c>
      <c r="AE74" s="115">
        <f t="shared" si="32"/>
        <v>176.01</v>
      </c>
      <c r="AF74" s="115">
        <f t="shared" si="33"/>
        <v>203.79</v>
      </c>
      <c r="AG74" s="61">
        <f t="shared" si="34"/>
        <v>379.79999999999995</v>
      </c>
      <c r="AH74" s="199">
        <v>17</v>
      </c>
      <c r="AI74" s="231">
        <v>33</v>
      </c>
      <c r="AJ74" s="228">
        <v>14</v>
      </c>
    </row>
    <row r="75" spans="1:36" ht="20" customHeight="1" x14ac:dyDescent="0.15">
      <c r="A75" s="158">
        <v>3447</v>
      </c>
      <c r="B75" s="216" t="s">
        <v>148</v>
      </c>
      <c r="C75" s="106" t="s">
        <v>154</v>
      </c>
      <c r="D75" s="30"/>
      <c r="E75" s="110"/>
      <c r="F75" s="114"/>
      <c r="G75" s="115"/>
      <c r="H75" s="140"/>
      <c r="I75" s="110"/>
      <c r="J75" s="117"/>
      <c r="K75" s="115"/>
      <c r="L75" s="115"/>
      <c r="M75" s="133" t="s">
        <v>140</v>
      </c>
      <c r="N75" s="81"/>
      <c r="O75" s="208">
        <v>20</v>
      </c>
      <c r="P75" s="209">
        <v>215.61</v>
      </c>
      <c r="Q75" s="210">
        <f t="shared" si="35"/>
        <v>235.61</v>
      </c>
      <c r="R75" s="212"/>
      <c r="S75" s="208">
        <v>5</v>
      </c>
      <c r="T75" s="219">
        <v>194.09</v>
      </c>
      <c r="U75" s="210">
        <f t="shared" si="36"/>
        <v>199.09</v>
      </c>
      <c r="V75" s="210">
        <f t="shared" si="37"/>
        <v>235.61</v>
      </c>
      <c r="W75" s="61">
        <f t="shared" si="38"/>
        <v>434.70000000000005</v>
      </c>
      <c r="X75" s="81">
        <v>17</v>
      </c>
      <c r="Y75" s="110">
        <v>5</v>
      </c>
      <c r="Z75" s="114">
        <v>174.23</v>
      </c>
      <c r="AA75" s="115">
        <f t="shared" si="31"/>
        <v>179.23</v>
      </c>
      <c r="AB75" s="140"/>
      <c r="AC75" s="110">
        <v>10</v>
      </c>
      <c r="AD75" s="117">
        <v>185.19</v>
      </c>
      <c r="AE75" s="115">
        <f t="shared" si="32"/>
        <v>195.19</v>
      </c>
      <c r="AF75" s="115">
        <f t="shared" si="33"/>
        <v>179.23</v>
      </c>
      <c r="AG75" s="61">
        <f t="shared" si="34"/>
        <v>374.41999999999996</v>
      </c>
      <c r="AH75" s="199">
        <v>16</v>
      </c>
      <c r="AI75" s="231">
        <v>33</v>
      </c>
      <c r="AJ75" s="228">
        <v>14</v>
      </c>
    </row>
    <row r="76" spans="1:36" ht="20" customHeight="1" x14ac:dyDescent="0.15">
      <c r="A76" s="95" t="s">
        <v>90</v>
      </c>
      <c r="B76" s="103" t="s">
        <v>91</v>
      </c>
      <c r="C76" s="99" t="s">
        <v>92</v>
      </c>
      <c r="D76" s="29"/>
      <c r="E76" s="110">
        <v>5</v>
      </c>
      <c r="F76" s="114">
        <v>184.97</v>
      </c>
      <c r="G76" s="115">
        <f>SUM(E76:F76)</f>
        <v>189.97</v>
      </c>
      <c r="H76" s="140"/>
      <c r="I76" s="110">
        <v>0</v>
      </c>
      <c r="J76" s="117">
        <v>165.07</v>
      </c>
      <c r="K76" s="115">
        <f>SUM(I76:J76)</f>
        <v>165.07</v>
      </c>
      <c r="L76" s="115">
        <f>SUM(G76)</f>
        <v>189.97</v>
      </c>
      <c r="M76" s="61">
        <f>SUM(K76:L76)</f>
        <v>355.03999999999996</v>
      </c>
      <c r="N76" s="81">
        <v>21</v>
      </c>
      <c r="O76" s="61"/>
      <c r="P76" s="61"/>
      <c r="Q76" s="61"/>
      <c r="R76" s="77"/>
      <c r="S76" s="61"/>
      <c r="T76" s="61"/>
      <c r="U76" s="61"/>
      <c r="V76" s="61"/>
      <c r="W76" s="133" t="s">
        <v>140</v>
      </c>
      <c r="X76" s="81"/>
      <c r="Y76" s="110">
        <v>10</v>
      </c>
      <c r="Z76" s="114">
        <v>216.79</v>
      </c>
      <c r="AA76" s="115">
        <f t="shared" si="31"/>
        <v>226.79</v>
      </c>
      <c r="AB76" s="134"/>
      <c r="AC76" s="110">
        <v>0</v>
      </c>
      <c r="AD76" s="117">
        <v>193.26</v>
      </c>
      <c r="AE76" s="115">
        <f t="shared" si="32"/>
        <v>193.26</v>
      </c>
      <c r="AF76" s="115">
        <f t="shared" si="33"/>
        <v>226.79</v>
      </c>
      <c r="AG76" s="61">
        <f t="shared" si="34"/>
        <v>420.04999999999995</v>
      </c>
      <c r="AH76" s="199">
        <v>18</v>
      </c>
      <c r="AI76" s="231">
        <v>39</v>
      </c>
      <c r="AJ76" s="228">
        <v>15</v>
      </c>
    </row>
    <row r="77" spans="1:36" ht="20" customHeight="1" thickBot="1" x14ac:dyDescent="0.2">
      <c r="A77" s="64"/>
      <c r="B77" s="65"/>
      <c r="C77" s="66"/>
      <c r="D77" s="24"/>
      <c r="E77" s="51"/>
      <c r="F77" s="54"/>
      <c r="G77" s="55"/>
      <c r="H77" s="23"/>
      <c r="I77" s="51"/>
      <c r="J77" s="63"/>
      <c r="K77" s="55"/>
      <c r="L77" s="55"/>
      <c r="M77" s="75"/>
      <c r="N77" s="83"/>
      <c r="O77" s="88"/>
      <c r="P77" s="88"/>
      <c r="Q77" s="88"/>
      <c r="R77" s="88"/>
      <c r="S77" s="88"/>
      <c r="T77" s="88"/>
      <c r="U77" s="88"/>
      <c r="V77" s="88"/>
      <c r="W77" s="88"/>
      <c r="X77" s="83"/>
      <c r="Y77" s="88"/>
      <c r="Z77" s="88"/>
      <c r="AA77" s="88"/>
      <c r="AB77" s="88"/>
      <c r="AC77" s="88"/>
      <c r="AD77" s="88"/>
      <c r="AE77" s="88"/>
      <c r="AF77" s="88"/>
      <c r="AG77" s="88"/>
      <c r="AH77" s="88"/>
      <c r="AI77" s="88"/>
      <c r="AJ77" s="83"/>
    </row>
    <row r="78" spans="1:36" ht="33" customHeight="1" thickTop="1" thickBot="1" x14ac:dyDescent="0.25">
      <c r="A78" s="4"/>
      <c r="B78" s="4"/>
      <c r="C78" s="18"/>
      <c r="E78" s="57"/>
      <c r="F78" s="57"/>
      <c r="G78" s="56"/>
      <c r="I78" s="57"/>
      <c r="J78" s="57"/>
      <c r="K78" s="56"/>
      <c r="L78" s="56"/>
      <c r="M78" s="76"/>
      <c r="O78" s="76"/>
      <c r="P78" s="76"/>
      <c r="Q78" s="76"/>
      <c r="R78" s="76"/>
      <c r="S78" s="76"/>
      <c r="T78" s="76"/>
      <c r="U78" s="76"/>
      <c r="V78" s="76"/>
      <c r="W78" s="76"/>
      <c r="Y78" s="76"/>
      <c r="Z78" s="76"/>
      <c r="AA78" s="76"/>
      <c r="AB78" s="76"/>
      <c r="AC78" s="76"/>
      <c r="AD78" s="76"/>
      <c r="AE78" s="76"/>
      <c r="AF78" s="76"/>
      <c r="AG78" s="76"/>
      <c r="AH78" s="76"/>
      <c r="AI78" s="76"/>
    </row>
    <row r="79" spans="1:36" s="36" customFormat="1" ht="24.75" customHeight="1" thickBot="1" x14ac:dyDescent="0.3">
      <c r="A79" s="37"/>
      <c r="B79" s="33" t="s">
        <v>12</v>
      </c>
      <c r="C79" s="38"/>
      <c r="D79" s="34"/>
      <c r="E79" s="49"/>
      <c r="F79" s="49"/>
      <c r="G79" s="223" t="s">
        <v>139</v>
      </c>
      <c r="H79" s="221"/>
      <c r="I79" s="221"/>
      <c r="J79" s="221"/>
      <c r="K79" s="221"/>
      <c r="L79" s="221"/>
      <c r="M79" s="221"/>
      <c r="N79" s="222"/>
      <c r="O79" s="221"/>
      <c r="P79" s="221"/>
      <c r="Q79" s="221" t="s">
        <v>157</v>
      </c>
      <c r="R79" s="221"/>
      <c r="S79" s="221"/>
      <c r="T79" s="221"/>
      <c r="U79" s="59"/>
      <c r="V79" s="59"/>
      <c r="W79" s="59"/>
      <c r="X79" s="79"/>
      <c r="Y79" s="59"/>
      <c r="Z79" s="59"/>
      <c r="AA79" s="221" t="s">
        <v>168</v>
      </c>
      <c r="AB79" s="59"/>
      <c r="AC79" s="59"/>
      <c r="AD79" s="59"/>
      <c r="AE79" s="59"/>
      <c r="AF79" s="59"/>
      <c r="AG79" s="59"/>
      <c r="AH79" s="59"/>
      <c r="AI79" s="59"/>
      <c r="AJ79" s="79"/>
    </row>
    <row r="80" spans="1:36" ht="102" customHeight="1" thickBot="1" x14ac:dyDescent="0.25">
      <c r="A80" s="188"/>
      <c r="B80" s="189" t="s">
        <v>13</v>
      </c>
      <c r="C80" s="190"/>
      <c r="D80" s="181" t="s">
        <v>5</v>
      </c>
      <c r="E80" s="182" t="s">
        <v>0</v>
      </c>
      <c r="F80" s="183" t="s">
        <v>1</v>
      </c>
      <c r="G80" s="184" t="s">
        <v>4</v>
      </c>
      <c r="H80" s="185"/>
      <c r="I80" s="183" t="s">
        <v>6</v>
      </c>
      <c r="J80" s="183" t="s">
        <v>2</v>
      </c>
      <c r="K80" s="184" t="s">
        <v>3</v>
      </c>
      <c r="L80" s="184" t="s">
        <v>4</v>
      </c>
      <c r="M80" s="186" t="s">
        <v>7</v>
      </c>
      <c r="N80" s="187" t="s">
        <v>8</v>
      </c>
      <c r="O80" s="182" t="s">
        <v>0</v>
      </c>
      <c r="P80" s="183" t="s">
        <v>1</v>
      </c>
      <c r="Q80" s="184" t="s">
        <v>4</v>
      </c>
      <c r="R80" s="185"/>
      <c r="S80" s="183" t="s">
        <v>6</v>
      </c>
      <c r="T80" s="183" t="s">
        <v>2</v>
      </c>
      <c r="U80" s="184" t="s">
        <v>3</v>
      </c>
      <c r="V80" s="184" t="s">
        <v>4</v>
      </c>
      <c r="W80" s="186" t="s">
        <v>7</v>
      </c>
      <c r="X80" s="187" t="s">
        <v>8</v>
      </c>
      <c r="Y80" s="182" t="s">
        <v>0</v>
      </c>
      <c r="Z80" s="183" t="s">
        <v>1</v>
      </c>
      <c r="AA80" s="184" t="s">
        <v>4</v>
      </c>
      <c r="AB80" s="185"/>
      <c r="AC80" s="183" t="s">
        <v>6</v>
      </c>
      <c r="AD80" s="183" t="s">
        <v>2</v>
      </c>
      <c r="AE80" s="184" t="s">
        <v>3</v>
      </c>
      <c r="AF80" s="184" t="s">
        <v>4</v>
      </c>
      <c r="AG80" s="186" t="s">
        <v>7</v>
      </c>
      <c r="AH80" s="187" t="s">
        <v>8</v>
      </c>
      <c r="AI80" s="60" t="s">
        <v>163</v>
      </c>
      <c r="AJ80" s="206" t="s">
        <v>164</v>
      </c>
    </row>
    <row r="81" spans="1:37" s="5" customFormat="1" ht="18.75" customHeight="1" thickTop="1" x14ac:dyDescent="0.15">
      <c r="A81" s="147">
        <v>77</v>
      </c>
      <c r="B81" s="94" t="s">
        <v>121</v>
      </c>
      <c r="C81" s="169" t="s">
        <v>122</v>
      </c>
      <c r="D81" s="28"/>
      <c r="E81" s="109">
        <v>5</v>
      </c>
      <c r="F81" s="111">
        <v>136.66999999999999</v>
      </c>
      <c r="G81" s="112">
        <f>SUM(E81:F81)</f>
        <v>141.66999999999999</v>
      </c>
      <c r="H81" s="132"/>
      <c r="I81" s="109">
        <v>0</v>
      </c>
      <c r="J81" s="111">
        <v>129.35</v>
      </c>
      <c r="K81" s="112">
        <f>SUM(I81:J81)</f>
        <v>129.35</v>
      </c>
      <c r="L81" s="112">
        <f>SUM(G81)</f>
        <v>141.66999999999999</v>
      </c>
      <c r="M81" s="74">
        <f>SUM(K81:L81)</f>
        <v>271.02</v>
      </c>
      <c r="N81" s="92">
        <v>1</v>
      </c>
      <c r="O81" s="109">
        <v>0</v>
      </c>
      <c r="P81" s="111">
        <v>147.34</v>
      </c>
      <c r="Q81" s="112">
        <f>SUM(O81:P81)</f>
        <v>147.34</v>
      </c>
      <c r="R81" s="132"/>
      <c r="S81" s="109">
        <v>0</v>
      </c>
      <c r="T81" s="113">
        <v>146.13</v>
      </c>
      <c r="U81" s="112">
        <f>SUM(S81:T81)</f>
        <v>146.13</v>
      </c>
      <c r="V81" s="112">
        <f>SUM(Q81)</f>
        <v>147.34</v>
      </c>
      <c r="W81" s="74">
        <f>SUM(U81:V81)</f>
        <v>293.47000000000003</v>
      </c>
      <c r="X81" s="92">
        <v>1</v>
      </c>
      <c r="Y81" s="141"/>
      <c r="Z81" s="142"/>
      <c r="AA81" s="132"/>
      <c r="AB81" s="132"/>
      <c r="AC81" s="109"/>
      <c r="AD81" s="111"/>
      <c r="AE81" s="112"/>
      <c r="AF81" s="132"/>
      <c r="AG81" s="203" t="s">
        <v>140</v>
      </c>
      <c r="AH81" s="197"/>
      <c r="AI81" s="224">
        <v>2</v>
      </c>
      <c r="AJ81" s="229">
        <v>1</v>
      </c>
    </row>
    <row r="82" spans="1:37" s="5" customFormat="1" ht="18.75" customHeight="1" x14ac:dyDescent="0.2">
      <c r="A82" s="97">
        <v>4357</v>
      </c>
      <c r="B82" s="106" t="s">
        <v>131</v>
      </c>
      <c r="C82" s="106" t="s">
        <v>132</v>
      </c>
      <c r="D82" s="19"/>
      <c r="E82" s="110">
        <v>5</v>
      </c>
      <c r="F82" s="114">
        <v>139.35</v>
      </c>
      <c r="G82" s="115">
        <f>SUM(E82:F82)</f>
        <v>144.35</v>
      </c>
      <c r="H82" s="135"/>
      <c r="I82" s="110">
        <v>10</v>
      </c>
      <c r="J82" s="116">
        <v>130.51</v>
      </c>
      <c r="K82" s="115">
        <f>SUM(I82:J82)</f>
        <v>140.51</v>
      </c>
      <c r="L82" s="115">
        <f>SUM(G82)</f>
        <v>144.35</v>
      </c>
      <c r="M82" s="61">
        <f>SUM(K82:L82)</f>
        <v>284.86</v>
      </c>
      <c r="N82" s="102">
        <v>3</v>
      </c>
      <c r="O82" s="110">
        <v>10</v>
      </c>
      <c r="P82" s="114">
        <v>151.54</v>
      </c>
      <c r="Q82" s="115">
        <f>SUM(O82:P82)</f>
        <v>161.54</v>
      </c>
      <c r="R82" s="134"/>
      <c r="S82" s="110">
        <v>5</v>
      </c>
      <c r="T82" s="114">
        <v>149.09</v>
      </c>
      <c r="U82" s="115">
        <f>SUM(S82:T82)</f>
        <v>154.09</v>
      </c>
      <c r="V82" s="115">
        <f>SUM(Q82)</f>
        <v>161.54</v>
      </c>
      <c r="W82" s="61">
        <f>SUM(U82:V82)</f>
        <v>315.63</v>
      </c>
      <c r="X82" s="102">
        <v>2</v>
      </c>
      <c r="Y82" s="122">
        <v>10</v>
      </c>
      <c r="Z82" s="114">
        <v>165.06</v>
      </c>
      <c r="AA82" s="131">
        <f>SUM(Y82:Z82)</f>
        <v>175.06</v>
      </c>
      <c r="AB82" s="135"/>
      <c r="AC82" s="110">
        <v>5</v>
      </c>
      <c r="AD82" s="117">
        <v>156.62</v>
      </c>
      <c r="AE82" s="115">
        <f>SUM(AC82:AD82)</f>
        <v>161.62</v>
      </c>
      <c r="AF82" s="131">
        <f>SUM(AA82)</f>
        <v>175.06</v>
      </c>
      <c r="AG82" s="61">
        <f>SUM(AE82:AF82)</f>
        <v>336.68</v>
      </c>
      <c r="AH82" s="199">
        <v>1</v>
      </c>
      <c r="AI82" s="231">
        <v>3</v>
      </c>
      <c r="AJ82" s="230">
        <v>2</v>
      </c>
      <c r="AK82" s="31"/>
    </row>
    <row r="83" spans="1:37" s="5" customFormat="1" ht="18.75" customHeight="1" x14ac:dyDescent="0.2">
      <c r="A83" s="97">
        <v>534</v>
      </c>
      <c r="B83" s="98" t="s">
        <v>117</v>
      </c>
      <c r="C83" s="98" t="s">
        <v>36</v>
      </c>
      <c r="D83" s="19"/>
      <c r="E83" s="110">
        <v>0</v>
      </c>
      <c r="F83" s="114">
        <v>147.87</v>
      </c>
      <c r="G83" s="115">
        <f>SUM(E83:F83)</f>
        <v>147.87</v>
      </c>
      <c r="H83" s="135"/>
      <c r="I83" s="110">
        <v>0</v>
      </c>
      <c r="J83" s="116">
        <v>139.44999999999999</v>
      </c>
      <c r="K83" s="120">
        <f>SUM(I83:J83)</f>
        <v>139.44999999999999</v>
      </c>
      <c r="L83" s="120">
        <f>SUM(G83)</f>
        <v>147.87</v>
      </c>
      <c r="M83" s="77">
        <f>SUM(K83:L83)</f>
        <v>287.32</v>
      </c>
      <c r="N83" s="102">
        <v>4</v>
      </c>
      <c r="O83" s="61"/>
      <c r="P83" s="61"/>
      <c r="Q83" s="61"/>
      <c r="R83" s="91"/>
      <c r="S83" s="61"/>
      <c r="T83" s="91"/>
      <c r="U83" s="61"/>
      <c r="V83" s="61"/>
      <c r="W83" s="61" t="s">
        <v>140</v>
      </c>
      <c r="X83" s="102"/>
      <c r="Y83" s="122">
        <v>0</v>
      </c>
      <c r="Z83" s="114">
        <v>171.69</v>
      </c>
      <c r="AA83" s="115">
        <f>SUM(Y83:Z83)</f>
        <v>171.69</v>
      </c>
      <c r="AB83" s="134"/>
      <c r="AC83" s="110">
        <v>5</v>
      </c>
      <c r="AD83" s="114">
        <v>162.74</v>
      </c>
      <c r="AE83" s="115">
        <f>SUM(AC83:AD83)</f>
        <v>167.74</v>
      </c>
      <c r="AF83" s="115">
        <f>SUM(AA83)</f>
        <v>171.69</v>
      </c>
      <c r="AG83" s="61">
        <f>SUM(AE83:AF83)</f>
        <v>339.43</v>
      </c>
      <c r="AH83" s="199">
        <v>2</v>
      </c>
      <c r="AI83" s="231">
        <v>6</v>
      </c>
      <c r="AJ83" s="227">
        <v>3</v>
      </c>
      <c r="AK83" s="31"/>
    </row>
    <row r="84" spans="1:37" s="5" customFormat="1" ht="18.75" customHeight="1" x14ac:dyDescent="0.15">
      <c r="A84" s="97">
        <v>1890</v>
      </c>
      <c r="B84" s="100" t="s">
        <v>149</v>
      </c>
      <c r="C84" s="99" t="s">
        <v>152</v>
      </c>
      <c r="D84" s="19"/>
      <c r="E84" s="110"/>
      <c r="F84" s="114"/>
      <c r="G84" s="115"/>
      <c r="H84" s="135"/>
      <c r="I84" s="110"/>
      <c r="J84" s="116"/>
      <c r="K84" s="115"/>
      <c r="L84" s="115"/>
      <c r="M84" s="61" t="s">
        <v>140</v>
      </c>
      <c r="N84" s="102"/>
      <c r="O84" s="208">
        <v>10</v>
      </c>
      <c r="P84" s="209">
        <v>162.47</v>
      </c>
      <c r="Q84" s="210">
        <f t="shared" ref="Q84:Q89" si="39">SUM(O84:P84)</f>
        <v>172.47</v>
      </c>
      <c r="R84" s="212"/>
      <c r="S84" s="208">
        <v>0</v>
      </c>
      <c r="T84" s="219">
        <v>153.38999999999999</v>
      </c>
      <c r="U84" s="210">
        <f t="shared" ref="U84:U89" si="40">SUM(S84:T84)</f>
        <v>153.38999999999999</v>
      </c>
      <c r="V84" s="210">
        <f t="shared" ref="V84:V89" si="41">SUM(Q84)</f>
        <v>172.47</v>
      </c>
      <c r="W84" s="61">
        <f t="shared" ref="W84:W89" si="42">SUM(U84:V84)</f>
        <v>325.86</v>
      </c>
      <c r="X84" s="102">
        <v>3</v>
      </c>
      <c r="Y84" s="110">
        <v>5</v>
      </c>
      <c r="Z84" s="114">
        <v>190.85</v>
      </c>
      <c r="AA84" s="115">
        <f>SUM(Y84:Z84)</f>
        <v>195.85</v>
      </c>
      <c r="AB84" s="135"/>
      <c r="AC84" s="110">
        <v>0</v>
      </c>
      <c r="AD84" s="116">
        <v>163.62</v>
      </c>
      <c r="AE84" s="115">
        <f>SUM(AC84:AD84)</f>
        <v>163.62</v>
      </c>
      <c r="AF84" s="115">
        <f>SUM(AA84)</f>
        <v>195.85</v>
      </c>
      <c r="AG84" s="61">
        <f>SUM(AE84:AF84)</f>
        <v>359.47</v>
      </c>
      <c r="AH84" s="199">
        <v>3</v>
      </c>
      <c r="AI84" s="231">
        <v>6</v>
      </c>
      <c r="AJ84" s="228">
        <v>3</v>
      </c>
    </row>
    <row r="85" spans="1:37" s="5" customFormat="1" ht="18.75" customHeight="1" x14ac:dyDescent="0.15">
      <c r="A85" s="97" t="s">
        <v>118</v>
      </c>
      <c r="B85" s="106" t="s">
        <v>119</v>
      </c>
      <c r="C85" s="99" t="s">
        <v>98</v>
      </c>
      <c r="D85" s="17"/>
      <c r="E85" s="110">
        <v>15</v>
      </c>
      <c r="F85" s="114">
        <v>160.84</v>
      </c>
      <c r="G85" s="115">
        <f>SUM(E85:F85)</f>
        <v>175.84</v>
      </c>
      <c r="H85" s="134"/>
      <c r="I85" s="110">
        <v>5</v>
      </c>
      <c r="J85" s="117">
        <v>156.35</v>
      </c>
      <c r="K85" s="115">
        <f>SUM(I85:J85)</f>
        <v>161.35</v>
      </c>
      <c r="L85" s="115">
        <f>SUM(G85)</f>
        <v>175.84</v>
      </c>
      <c r="M85" s="61">
        <f>SUM(K85:L85)</f>
        <v>337.19</v>
      </c>
      <c r="N85" s="81">
        <v>7</v>
      </c>
      <c r="O85" s="208">
        <v>5</v>
      </c>
      <c r="P85" s="209">
        <v>169.49</v>
      </c>
      <c r="Q85" s="210">
        <f t="shared" si="39"/>
        <v>174.49</v>
      </c>
      <c r="R85" s="212"/>
      <c r="S85" s="208">
        <v>0</v>
      </c>
      <c r="T85" s="219">
        <v>166.77</v>
      </c>
      <c r="U85" s="210">
        <f t="shared" si="40"/>
        <v>166.77</v>
      </c>
      <c r="V85" s="210">
        <f t="shared" si="41"/>
        <v>174.49</v>
      </c>
      <c r="W85" s="61">
        <f t="shared" si="42"/>
        <v>341.26</v>
      </c>
      <c r="X85" s="81">
        <v>5</v>
      </c>
      <c r="Y85" s="110">
        <v>5</v>
      </c>
      <c r="Z85" s="114">
        <v>177.08</v>
      </c>
      <c r="AA85" s="115">
        <f>SUM(Y85:Z85)</f>
        <v>182.08</v>
      </c>
      <c r="AB85" s="134"/>
      <c r="AC85" s="110">
        <v>15</v>
      </c>
      <c r="AD85" s="114">
        <v>185.77</v>
      </c>
      <c r="AE85" s="115">
        <f>SUM(AC85:AD85)</f>
        <v>200.77</v>
      </c>
      <c r="AF85" s="115">
        <f>SUM(AA85)</f>
        <v>182.08</v>
      </c>
      <c r="AG85" s="61">
        <f>SUM(AE85:AF85)</f>
        <v>382.85</v>
      </c>
      <c r="AH85" s="199">
        <v>4</v>
      </c>
      <c r="AI85" s="231">
        <v>9</v>
      </c>
      <c r="AJ85" s="228">
        <v>4</v>
      </c>
    </row>
    <row r="86" spans="1:37" s="5" customFormat="1" ht="18.75" customHeight="1" x14ac:dyDescent="0.15">
      <c r="A86" s="97">
        <v>32</v>
      </c>
      <c r="B86" s="105" t="s">
        <v>120</v>
      </c>
      <c r="C86" s="167" t="s">
        <v>24</v>
      </c>
      <c r="D86" s="29"/>
      <c r="E86" s="118">
        <v>15</v>
      </c>
      <c r="F86" s="119">
        <v>128.15</v>
      </c>
      <c r="G86" s="120">
        <f>SUM(E86:F86)</f>
        <v>143.15</v>
      </c>
      <c r="H86" s="140"/>
      <c r="I86" s="118">
        <v>10</v>
      </c>
      <c r="J86" s="123">
        <v>128.26</v>
      </c>
      <c r="K86" s="120">
        <f>SUM(I86:J86)</f>
        <v>138.26</v>
      </c>
      <c r="L86" s="120">
        <f>SUM(G86)</f>
        <v>143.15</v>
      </c>
      <c r="M86" s="61">
        <f>SUM(K86:L86)</f>
        <v>281.40999999999997</v>
      </c>
      <c r="N86" s="90">
        <v>2</v>
      </c>
      <c r="O86" s="110">
        <v>0</v>
      </c>
      <c r="P86" s="114">
        <v>197.43</v>
      </c>
      <c r="Q86" s="115">
        <f t="shared" si="39"/>
        <v>197.43</v>
      </c>
      <c r="R86" s="134"/>
      <c r="S86" s="110">
        <v>0</v>
      </c>
      <c r="T86" s="117">
        <v>184.55</v>
      </c>
      <c r="U86" s="115">
        <f t="shared" si="40"/>
        <v>184.55</v>
      </c>
      <c r="V86" s="115">
        <f t="shared" si="41"/>
        <v>197.43</v>
      </c>
      <c r="W86" s="61">
        <f t="shared" si="42"/>
        <v>381.98</v>
      </c>
      <c r="X86" s="90">
        <v>8</v>
      </c>
      <c r="Y86" s="137"/>
      <c r="Z86" s="139"/>
      <c r="AA86" s="134"/>
      <c r="AB86" s="135"/>
      <c r="AC86" s="110"/>
      <c r="AD86" s="121"/>
      <c r="AE86" s="115"/>
      <c r="AF86" s="134"/>
      <c r="AG86" s="133" t="s">
        <v>140</v>
      </c>
      <c r="AH86" s="198"/>
      <c r="AI86" s="231">
        <v>10</v>
      </c>
      <c r="AJ86" s="228">
        <v>5</v>
      </c>
    </row>
    <row r="87" spans="1:37" s="5" customFormat="1" ht="18.75" customHeight="1" x14ac:dyDescent="0.15">
      <c r="A87" s="97">
        <v>40</v>
      </c>
      <c r="B87" s="100" t="s">
        <v>34</v>
      </c>
      <c r="C87" s="106" t="s">
        <v>35</v>
      </c>
      <c r="D87" s="17"/>
      <c r="E87" s="110">
        <v>20</v>
      </c>
      <c r="F87" s="114">
        <v>152</v>
      </c>
      <c r="G87" s="115">
        <f>SUM(E87:F87)</f>
        <v>172</v>
      </c>
      <c r="H87" s="134"/>
      <c r="I87" s="110">
        <v>5</v>
      </c>
      <c r="J87" s="117">
        <v>148.69999999999999</v>
      </c>
      <c r="K87" s="115">
        <f>SUM(I87:J87)</f>
        <v>153.69999999999999</v>
      </c>
      <c r="L87" s="115">
        <f>SUM(G87)</f>
        <v>172</v>
      </c>
      <c r="M87" s="61">
        <f>SUM(K87:L87)</f>
        <v>325.7</v>
      </c>
      <c r="N87" s="81">
        <v>6</v>
      </c>
      <c r="O87" s="110">
        <v>0</v>
      </c>
      <c r="P87" s="114">
        <v>178.73</v>
      </c>
      <c r="Q87" s="115">
        <f t="shared" si="39"/>
        <v>178.73</v>
      </c>
      <c r="R87" s="134"/>
      <c r="S87" s="110">
        <v>5</v>
      </c>
      <c r="T87" s="117">
        <v>174.27</v>
      </c>
      <c r="U87" s="115">
        <f t="shared" si="40"/>
        <v>179.27</v>
      </c>
      <c r="V87" s="115">
        <f t="shared" si="41"/>
        <v>178.73</v>
      </c>
      <c r="W87" s="61">
        <f t="shared" si="42"/>
        <v>358</v>
      </c>
      <c r="X87" s="81">
        <v>6</v>
      </c>
      <c r="Y87" s="110">
        <v>0</v>
      </c>
      <c r="Z87" s="114">
        <v>230.56</v>
      </c>
      <c r="AA87" s="115">
        <f>SUM(Y87:Z87)</f>
        <v>230.56</v>
      </c>
      <c r="AB87" s="134"/>
      <c r="AC87" s="110">
        <v>15</v>
      </c>
      <c r="AD87" s="117">
        <v>219.61</v>
      </c>
      <c r="AE87" s="115">
        <f>SUM(AC87:AD87)</f>
        <v>234.61</v>
      </c>
      <c r="AF87" s="115">
        <f>SUM(AA87)</f>
        <v>230.56</v>
      </c>
      <c r="AG87" s="61">
        <f>SUM(AE87:AF87)</f>
        <v>465.17</v>
      </c>
      <c r="AH87" s="199">
        <v>7</v>
      </c>
      <c r="AI87" s="231">
        <v>12</v>
      </c>
      <c r="AJ87" s="228">
        <v>6</v>
      </c>
    </row>
    <row r="88" spans="1:37" s="5" customFormat="1" ht="18.75" customHeight="1" x14ac:dyDescent="0.15">
      <c r="A88" s="97">
        <v>2045</v>
      </c>
      <c r="B88" s="106" t="s">
        <v>150</v>
      </c>
      <c r="C88" s="170" t="s">
        <v>36</v>
      </c>
      <c r="D88" s="29"/>
      <c r="E88" s="118"/>
      <c r="F88" s="119"/>
      <c r="G88" s="120"/>
      <c r="H88" s="140"/>
      <c r="I88" s="118"/>
      <c r="J88" s="123"/>
      <c r="K88" s="120"/>
      <c r="L88" s="120"/>
      <c r="M88" s="61" t="s">
        <v>140</v>
      </c>
      <c r="N88" s="90"/>
      <c r="O88" s="110">
        <v>0</v>
      </c>
      <c r="P88" s="114">
        <v>198.47</v>
      </c>
      <c r="Q88" s="115">
        <f t="shared" si="39"/>
        <v>198.47</v>
      </c>
      <c r="R88" s="134"/>
      <c r="S88" s="110">
        <v>0</v>
      </c>
      <c r="T88" s="114">
        <v>182.8</v>
      </c>
      <c r="U88" s="115">
        <f t="shared" si="40"/>
        <v>182.8</v>
      </c>
      <c r="V88" s="115">
        <f t="shared" si="41"/>
        <v>198.47</v>
      </c>
      <c r="W88" s="61">
        <f t="shared" si="42"/>
        <v>381.27</v>
      </c>
      <c r="X88" s="90">
        <v>7</v>
      </c>
      <c r="Y88" s="110">
        <v>10</v>
      </c>
      <c r="Z88" s="114">
        <v>195.03</v>
      </c>
      <c r="AA88" s="115">
        <f>SUM(Y88:Z88)</f>
        <v>205.03</v>
      </c>
      <c r="AB88" s="134"/>
      <c r="AC88" s="110">
        <v>0</v>
      </c>
      <c r="AD88" s="117">
        <v>188.1</v>
      </c>
      <c r="AE88" s="115">
        <f>SUM(AC88:AD88)</f>
        <v>188.1</v>
      </c>
      <c r="AF88" s="115">
        <f>SUM(AA88)</f>
        <v>205.03</v>
      </c>
      <c r="AG88" s="61">
        <f>SUM(AE88:AF88)</f>
        <v>393.13</v>
      </c>
      <c r="AH88" s="199">
        <v>5</v>
      </c>
      <c r="AI88" s="231">
        <v>12</v>
      </c>
      <c r="AJ88" s="228">
        <v>6</v>
      </c>
    </row>
    <row r="89" spans="1:37" s="5" customFormat="1" ht="18.75" customHeight="1" x14ac:dyDescent="0.15">
      <c r="A89" s="97">
        <v>4879</v>
      </c>
      <c r="B89" s="100" t="s">
        <v>57</v>
      </c>
      <c r="C89" s="106" t="s">
        <v>24</v>
      </c>
      <c r="D89" s="11"/>
      <c r="E89" s="110">
        <v>0</v>
      </c>
      <c r="F89" s="114">
        <v>193.2</v>
      </c>
      <c r="G89" s="115">
        <f>SUM(E89:F89)</f>
        <v>193.2</v>
      </c>
      <c r="H89" s="134"/>
      <c r="I89" s="110">
        <v>5</v>
      </c>
      <c r="J89" s="114">
        <v>203.25</v>
      </c>
      <c r="K89" s="115">
        <f>SUM(I89:J89)</f>
        <v>208.25</v>
      </c>
      <c r="L89" s="115">
        <f>SUM(G89)</f>
        <v>193.2</v>
      </c>
      <c r="M89" s="61">
        <f>SUM(K89:L89)</f>
        <v>401.45</v>
      </c>
      <c r="N89" s="81">
        <v>8</v>
      </c>
      <c r="O89" s="110">
        <v>15</v>
      </c>
      <c r="P89" s="114">
        <v>156.13999999999999</v>
      </c>
      <c r="Q89" s="115">
        <f t="shared" si="39"/>
        <v>171.14</v>
      </c>
      <c r="R89" s="134"/>
      <c r="S89" s="110">
        <v>10</v>
      </c>
      <c r="T89" s="117">
        <v>157.62</v>
      </c>
      <c r="U89" s="115">
        <f t="shared" si="40"/>
        <v>167.62</v>
      </c>
      <c r="V89" s="115">
        <f t="shared" si="41"/>
        <v>171.14</v>
      </c>
      <c r="W89" s="61">
        <f t="shared" si="42"/>
        <v>338.76</v>
      </c>
      <c r="X89" s="81">
        <v>4</v>
      </c>
      <c r="Y89" s="61"/>
      <c r="Z89" s="61"/>
      <c r="AA89" s="61"/>
      <c r="AB89" s="61"/>
      <c r="AC89" s="61"/>
      <c r="AD89" s="61"/>
      <c r="AE89" s="61"/>
      <c r="AF89" s="61"/>
      <c r="AG89" s="133" t="s">
        <v>140</v>
      </c>
      <c r="AH89" s="199"/>
      <c r="AI89" s="231">
        <v>12</v>
      </c>
      <c r="AJ89" s="228">
        <v>6</v>
      </c>
    </row>
    <row r="90" spans="1:37" s="5" customFormat="1" ht="18.75" customHeight="1" x14ac:dyDescent="0.15">
      <c r="A90" s="97">
        <v>142</v>
      </c>
      <c r="B90" s="106" t="s">
        <v>58</v>
      </c>
      <c r="C90" s="170" t="s">
        <v>56</v>
      </c>
      <c r="D90" s="29"/>
      <c r="E90" s="118">
        <v>20</v>
      </c>
      <c r="F90" s="119">
        <v>135.63999999999999</v>
      </c>
      <c r="G90" s="120">
        <f>SUM(E90:F90)</f>
        <v>155.63999999999999</v>
      </c>
      <c r="H90" s="140"/>
      <c r="I90" s="118">
        <v>5</v>
      </c>
      <c r="J90" s="123">
        <v>136.88999999999999</v>
      </c>
      <c r="K90" s="120">
        <f>SUM(I90:J90)</f>
        <v>141.88999999999999</v>
      </c>
      <c r="L90" s="120">
        <f>SUM(G90)</f>
        <v>155.63999999999999</v>
      </c>
      <c r="M90" s="61">
        <f>SUM(K90:L90)</f>
        <v>297.52999999999997</v>
      </c>
      <c r="N90" s="90">
        <v>5</v>
      </c>
      <c r="O90" s="61"/>
      <c r="P90" s="61"/>
      <c r="Q90" s="61"/>
      <c r="R90" s="61"/>
      <c r="S90" s="61"/>
      <c r="T90" s="61"/>
      <c r="U90" s="61"/>
      <c r="V90" s="61"/>
      <c r="W90" s="61" t="s">
        <v>140</v>
      </c>
      <c r="X90" s="90"/>
      <c r="Y90" s="110">
        <v>5</v>
      </c>
      <c r="Z90" s="114">
        <v>163.44999999999999</v>
      </c>
      <c r="AA90" s="115">
        <f>SUM(Y90:Z90)</f>
        <v>168.45</v>
      </c>
      <c r="AB90" s="134"/>
      <c r="AC90" s="110">
        <v>5</v>
      </c>
      <c r="AD90" s="117">
        <v>999</v>
      </c>
      <c r="AE90" s="115">
        <f>SUM(AC90:AD90)</f>
        <v>1004</v>
      </c>
      <c r="AF90" s="115">
        <f>SUM(AA90)</f>
        <v>168.45</v>
      </c>
      <c r="AG90" s="61">
        <f>SUM(AE90:AF90)</f>
        <v>1172.45</v>
      </c>
      <c r="AH90" s="199">
        <v>8</v>
      </c>
      <c r="AI90" s="231">
        <v>13</v>
      </c>
      <c r="AJ90" s="228">
        <v>7</v>
      </c>
    </row>
    <row r="91" spans="1:37" s="5" customFormat="1" ht="18.75" customHeight="1" x14ac:dyDescent="0.15">
      <c r="A91" s="163">
        <v>1689</v>
      </c>
      <c r="B91" s="171" t="s">
        <v>151</v>
      </c>
      <c r="C91" s="220" t="s">
        <v>153</v>
      </c>
      <c r="D91" s="17"/>
      <c r="E91" s="110"/>
      <c r="F91" s="114"/>
      <c r="G91" s="115"/>
      <c r="H91" s="134"/>
      <c r="I91" s="110"/>
      <c r="J91" s="117"/>
      <c r="K91" s="115"/>
      <c r="L91" s="115"/>
      <c r="M91" s="61" t="s">
        <v>140</v>
      </c>
      <c r="N91" s="81"/>
      <c r="O91" s="110">
        <v>0</v>
      </c>
      <c r="P91" s="114">
        <v>198.67</v>
      </c>
      <c r="Q91" s="115">
        <f>SUM(O91:P91)</f>
        <v>198.67</v>
      </c>
      <c r="R91" s="134"/>
      <c r="S91" s="110">
        <v>0</v>
      </c>
      <c r="T91" s="114">
        <v>188.25</v>
      </c>
      <c r="U91" s="115">
        <f>SUM(S91:T91)</f>
        <v>188.25</v>
      </c>
      <c r="V91" s="115">
        <f>SUM(Q91)</f>
        <v>198.67</v>
      </c>
      <c r="W91" s="61">
        <f>SUM(U91:V91)</f>
        <v>386.91999999999996</v>
      </c>
      <c r="X91" s="81">
        <v>9</v>
      </c>
      <c r="Y91" s="208">
        <v>0</v>
      </c>
      <c r="Z91" s="209">
        <v>208.69</v>
      </c>
      <c r="AA91" s="210">
        <f>SUM(Y91:Z91)</f>
        <v>208.69</v>
      </c>
      <c r="AB91" s="212"/>
      <c r="AC91" s="208">
        <v>0</v>
      </c>
      <c r="AD91" s="219">
        <v>242.51</v>
      </c>
      <c r="AE91" s="210">
        <f>SUM(AC91:AD91)</f>
        <v>242.51</v>
      </c>
      <c r="AF91" s="210">
        <f>SUM(AA91)</f>
        <v>208.69</v>
      </c>
      <c r="AG91" s="61">
        <f>SUM(AE91:AF91)</f>
        <v>451.2</v>
      </c>
      <c r="AH91" s="199">
        <v>6</v>
      </c>
      <c r="AI91" s="231">
        <v>15</v>
      </c>
      <c r="AJ91" s="228">
        <v>8</v>
      </c>
    </row>
    <row r="92" spans="1:37" s="5" customFormat="1" ht="18.75" customHeight="1" thickBot="1" x14ac:dyDescent="0.2">
      <c r="A92" s="25"/>
      <c r="B92" s="26"/>
      <c r="C92" s="27"/>
      <c r="D92" s="24"/>
      <c r="E92" s="51"/>
      <c r="F92" s="54"/>
      <c r="G92" s="55"/>
      <c r="H92" s="23"/>
      <c r="I92" s="51"/>
      <c r="J92" s="54"/>
      <c r="K92" s="55"/>
      <c r="L92" s="55"/>
      <c r="M92" s="75"/>
      <c r="N92" s="83"/>
      <c r="O92" s="88"/>
      <c r="P92" s="88"/>
      <c r="Q92" s="88"/>
      <c r="R92" s="88"/>
      <c r="S92" s="88"/>
      <c r="T92" s="88"/>
      <c r="U92" s="88"/>
      <c r="V92" s="88"/>
      <c r="W92" s="88"/>
      <c r="X92" s="83"/>
      <c r="Y92" s="88"/>
      <c r="Z92" s="88"/>
      <c r="AA92" s="88"/>
      <c r="AB92" s="88"/>
      <c r="AC92" s="88"/>
      <c r="AD92" s="88"/>
      <c r="AE92" s="88"/>
      <c r="AF92" s="88"/>
      <c r="AG92" s="88"/>
      <c r="AH92" s="88"/>
      <c r="AI92" s="88"/>
      <c r="AJ92" s="83"/>
    </row>
    <row r="93" spans="1:37" ht="33.75" customHeight="1" thickTop="1" thickBot="1" x14ac:dyDescent="0.25">
      <c r="B93" s="9"/>
      <c r="C93" s="9"/>
      <c r="E93" s="57"/>
      <c r="F93" s="57"/>
      <c r="G93" s="56"/>
      <c r="I93" s="57"/>
      <c r="J93" s="57"/>
      <c r="K93" s="56"/>
      <c r="L93" s="56"/>
      <c r="M93" s="76"/>
      <c r="O93" s="76"/>
      <c r="P93" s="76"/>
      <c r="Q93" s="76"/>
      <c r="R93" s="76"/>
      <c r="S93" s="76"/>
      <c r="T93" s="76"/>
      <c r="U93" s="76"/>
      <c r="V93" s="76"/>
      <c r="W93" s="76"/>
      <c r="Y93" s="76"/>
      <c r="Z93" s="76"/>
      <c r="AA93" s="76"/>
      <c r="AB93" s="76"/>
      <c r="AC93" s="76"/>
      <c r="AD93" s="76"/>
      <c r="AE93" s="76"/>
      <c r="AF93" s="76"/>
      <c r="AG93" s="76"/>
      <c r="AH93" s="76"/>
      <c r="AI93" s="76"/>
    </row>
    <row r="94" spans="1:37" s="36" customFormat="1" ht="24.75" customHeight="1" thickBot="1" x14ac:dyDescent="0.3">
      <c r="A94" s="32"/>
      <c r="B94" s="33" t="s">
        <v>14</v>
      </c>
      <c r="C94" s="33"/>
      <c r="D94" s="34"/>
      <c r="E94" s="49"/>
      <c r="F94" s="49"/>
      <c r="G94" s="223" t="s">
        <v>139</v>
      </c>
      <c r="H94" s="221"/>
      <c r="I94" s="221"/>
      <c r="J94" s="221"/>
      <c r="K94" s="221"/>
      <c r="L94" s="221"/>
      <c r="M94" s="221"/>
      <c r="N94" s="222"/>
      <c r="O94" s="221"/>
      <c r="P94" s="221"/>
      <c r="Q94" s="221" t="s">
        <v>157</v>
      </c>
      <c r="R94" s="221"/>
      <c r="S94" s="221"/>
      <c r="T94" s="221"/>
      <c r="U94" s="59"/>
      <c r="V94" s="59"/>
      <c r="W94" s="59"/>
      <c r="X94" s="79"/>
      <c r="Y94" s="59"/>
      <c r="Z94" s="59"/>
      <c r="AA94" s="221" t="s">
        <v>168</v>
      </c>
      <c r="AB94" s="59"/>
      <c r="AC94" s="59"/>
      <c r="AD94" s="59"/>
      <c r="AE94" s="59"/>
      <c r="AF94" s="59"/>
      <c r="AG94" s="59"/>
      <c r="AH94" s="59"/>
      <c r="AI94" s="59"/>
      <c r="AJ94" s="79"/>
    </row>
    <row r="95" spans="1:37" ht="101.25" customHeight="1" thickBot="1" x14ac:dyDescent="0.3">
      <c r="A95" s="178"/>
      <c r="B95" s="179" t="s">
        <v>13</v>
      </c>
      <c r="C95" s="180"/>
      <c r="D95" s="204" t="s">
        <v>5</v>
      </c>
      <c r="E95" s="183" t="s">
        <v>0</v>
      </c>
      <c r="F95" s="183" t="s">
        <v>1</v>
      </c>
      <c r="G95" s="184" t="s">
        <v>4</v>
      </c>
      <c r="H95" s="185"/>
      <c r="I95" s="183" t="s">
        <v>6</v>
      </c>
      <c r="J95" s="183" t="s">
        <v>2</v>
      </c>
      <c r="K95" s="184" t="s">
        <v>3</v>
      </c>
      <c r="L95" s="184" t="s">
        <v>4</v>
      </c>
      <c r="M95" s="186" t="s">
        <v>7</v>
      </c>
      <c r="N95" s="187" t="s">
        <v>8</v>
      </c>
      <c r="O95" s="182" t="s">
        <v>0</v>
      </c>
      <c r="P95" s="183" t="s">
        <v>1</v>
      </c>
      <c r="Q95" s="184" t="s">
        <v>4</v>
      </c>
      <c r="R95" s="185"/>
      <c r="S95" s="183" t="s">
        <v>6</v>
      </c>
      <c r="T95" s="183" t="s">
        <v>2</v>
      </c>
      <c r="U95" s="184" t="s">
        <v>3</v>
      </c>
      <c r="V95" s="184" t="s">
        <v>4</v>
      </c>
      <c r="W95" s="186" t="s">
        <v>7</v>
      </c>
      <c r="X95" s="187" t="s">
        <v>8</v>
      </c>
      <c r="Y95" s="182" t="s">
        <v>0</v>
      </c>
      <c r="Z95" s="183" t="s">
        <v>1</v>
      </c>
      <c r="AA95" s="184" t="s">
        <v>4</v>
      </c>
      <c r="AB95" s="185"/>
      <c r="AC95" s="183" t="s">
        <v>6</v>
      </c>
      <c r="AD95" s="183" t="s">
        <v>2</v>
      </c>
      <c r="AE95" s="184" t="s">
        <v>3</v>
      </c>
      <c r="AF95" s="184" t="s">
        <v>4</v>
      </c>
      <c r="AG95" s="186" t="s">
        <v>7</v>
      </c>
      <c r="AH95" s="187" t="s">
        <v>8</v>
      </c>
      <c r="AI95" s="60" t="s">
        <v>163</v>
      </c>
      <c r="AJ95" s="206" t="s">
        <v>164</v>
      </c>
    </row>
    <row r="96" spans="1:37" ht="18.75" customHeight="1" thickTop="1" x14ac:dyDescent="0.2">
      <c r="A96" s="147">
        <v>4212</v>
      </c>
      <c r="B96" s="161" t="s">
        <v>128</v>
      </c>
      <c r="C96" s="169" t="s">
        <v>129</v>
      </c>
      <c r="D96" s="28"/>
      <c r="E96" s="109">
        <v>0</v>
      </c>
      <c r="F96" s="109">
        <v>171.58</v>
      </c>
      <c r="G96" s="124">
        <f>SUM(E96:F96)</f>
        <v>171.58</v>
      </c>
      <c r="H96" s="143"/>
      <c r="I96" s="109">
        <v>10</v>
      </c>
      <c r="J96" s="109">
        <v>164.1</v>
      </c>
      <c r="K96" s="124">
        <f>SUM(I96:J96)</f>
        <v>174.1</v>
      </c>
      <c r="L96" s="124">
        <f>SUM(G96)</f>
        <v>171.58</v>
      </c>
      <c r="M96" s="125">
        <f>SUM(K96:L96)</f>
        <v>345.68</v>
      </c>
      <c r="N96" s="108">
        <v>1</v>
      </c>
      <c r="O96" s="109">
        <v>5</v>
      </c>
      <c r="P96" s="109">
        <v>204.53</v>
      </c>
      <c r="Q96" s="124">
        <f>SUM(O96:P96)</f>
        <v>209.53</v>
      </c>
      <c r="R96" s="143"/>
      <c r="S96" s="109">
        <v>5</v>
      </c>
      <c r="T96" s="109">
        <v>180.64</v>
      </c>
      <c r="U96" s="124">
        <f>SUM(S96:T96)</f>
        <v>185.64</v>
      </c>
      <c r="V96" s="124">
        <f>SUM(Q96)</f>
        <v>209.53</v>
      </c>
      <c r="W96" s="125">
        <f>SUM(U96:V96)</f>
        <v>395.16999999999996</v>
      </c>
      <c r="X96" s="108">
        <v>1</v>
      </c>
      <c r="Y96" s="109">
        <v>35</v>
      </c>
      <c r="Z96" s="109">
        <v>217.49</v>
      </c>
      <c r="AA96" s="124">
        <v>252.49</v>
      </c>
      <c r="AB96" s="143"/>
      <c r="AC96" s="109">
        <v>0</v>
      </c>
      <c r="AD96" s="109">
        <v>193.01</v>
      </c>
      <c r="AE96" s="124">
        <v>193.01</v>
      </c>
      <c r="AF96" s="124">
        <v>252.49</v>
      </c>
      <c r="AG96" s="125">
        <v>418.5</v>
      </c>
      <c r="AH96" s="205">
        <v>1</v>
      </c>
      <c r="AI96" s="232">
        <v>2</v>
      </c>
      <c r="AJ96" s="229">
        <v>1</v>
      </c>
      <c r="AK96" s="31"/>
    </row>
    <row r="97" spans="1:96" s="7" customFormat="1" ht="18.75" customHeight="1" x14ac:dyDescent="0.2">
      <c r="A97" s="97">
        <v>3869</v>
      </c>
      <c r="B97" s="100" t="s">
        <v>79</v>
      </c>
      <c r="C97" s="106" t="s">
        <v>80</v>
      </c>
      <c r="D97" s="11"/>
      <c r="E97" s="110">
        <v>5</v>
      </c>
      <c r="F97" s="110">
        <v>271.52999999999997</v>
      </c>
      <c r="G97" s="126">
        <f>SUM(E97:F97)</f>
        <v>276.52999999999997</v>
      </c>
      <c r="H97" s="138"/>
      <c r="I97" s="110">
        <v>15</v>
      </c>
      <c r="J97" s="110">
        <v>999</v>
      </c>
      <c r="K97" s="126">
        <f>SUM(I97:J97)</f>
        <v>1014</v>
      </c>
      <c r="L97" s="107" t="s">
        <v>138</v>
      </c>
      <c r="M97" s="192"/>
      <c r="N97" s="81">
        <v>2</v>
      </c>
      <c r="O97" s="110">
        <v>30</v>
      </c>
      <c r="P97" s="127">
        <v>555</v>
      </c>
      <c r="Q97" s="126">
        <f>SUM(O97:P97)</f>
        <v>585</v>
      </c>
      <c r="R97" s="138"/>
      <c r="S97" s="110">
        <v>5</v>
      </c>
      <c r="T97" s="110">
        <v>288.93</v>
      </c>
      <c r="U97" s="126">
        <f>SUM(S97:T97)</f>
        <v>293.93</v>
      </c>
      <c r="V97" s="107" t="s">
        <v>138</v>
      </c>
      <c r="W97" s="144"/>
      <c r="X97" s="81">
        <v>2</v>
      </c>
      <c r="Y97" s="110">
        <v>0</v>
      </c>
      <c r="Z97" s="110">
        <v>279.39</v>
      </c>
      <c r="AA97" s="126">
        <f>SUM(Y97:Z97)</f>
        <v>279.39</v>
      </c>
      <c r="AB97" s="138"/>
      <c r="AC97" s="110">
        <v>50</v>
      </c>
      <c r="AD97" s="110">
        <v>327.69</v>
      </c>
      <c r="AE97" s="126">
        <f>SUM(AC97:AD97)</f>
        <v>377.69</v>
      </c>
      <c r="AF97" s="126">
        <f>SUM(AA97)</f>
        <v>279.39</v>
      </c>
      <c r="AG97" s="191">
        <f>SUM(AE97:AF97)</f>
        <v>657.07999999999993</v>
      </c>
      <c r="AH97" s="200">
        <v>2</v>
      </c>
      <c r="AI97" s="225">
        <v>4</v>
      </c>
      <c r="AJ97" s="233">
        <v>2</v>
      </c>
      <c r="AK97" s="31"/>
    </row>
    <row r="98" spans="1:96" s="7" customFormat="1" ht="18.75" customHeight="1" thickBot="1" x14ac:dyDescent="0.25">
      <c r="A98" s="172"/>
      <c r="B98" s="173"/>
      <c r="C98" s="174"/>
      <c r="D98" s="24"/>
      <c r="E98" s="128"/>
      <c r="F98" s="128"/>
      <c r="G98" s="129"/>
      <c r="H98" s="175"/>
      <c r="I98" s="128"/>
      <c r="J98" s="128"/>
      <c r="K98" s="129"/>
      <c r="L98" s="75"/>
      <c r="M98" s="176"/>
      <c r="N98" s="83"/>
      <c r="O98" s="88"/>
      <c r="P98" s="88"/>
      <c r="Q98" s="88"/>
      <c r="R98" s="88"/>
      <c r="S98" s="88"/>
      <c r="T98" s="88"/>
      <c r="U98" s="88"/>
      <c r="V98" s="88"/>
      <c r="W98" s="88"/>
      <c r="X98" s="83"/>
      <c r="Y98" s="177"/>
      <c r="Z98" s="88"/>
      <c r="AA98" s="88"/>
      <c r="AB98" s="88"/>
      <c r="AC98" s="88"/>
      <c r="AD98" s="88"/>
      <c r="AE98" s="88"/>
      <c r="AF98" s="88"/>
      <c r="AG98" s="75"/>
      <c r="AH98" s="88"/>
      <c r="AI98" s="88"/>
      <c r="AJ98" s="193"/>
      <c r="AK98" s="31"/>
    </row>
    <row r="99" spans="1:96" ht="33.75" customHeight="1" thickTop="1" thickBot="1" x14ac:dyDescent="0.25">
      <c r="B99" s="9"/>
      <c r="C99" s="9"/>
      <c r="E99" s="57"/>
      <c r="F99" s="57"/>
      <c r="G99" s="56"/>
      <c r="I99" s="57"/>
      <c r="J99" s="57"/>
      <c r="K99" s="56"/>
      <c r="L99" s="56"/>
      <c r="M99" s="76"/>
      <c r="O99" s="76"/>
      <c r="P99" s="76"/>
      <c r="Q99" s="76"/>
      <c r="R99" s="76"/>
      <c r="S99" s="76"/>
      <c r="T99" s="76"/>
      <c r="U99" s="76"/>
      <c r="V99" s="76"/>
      <c r="W99" s="76"/>
      <c r="Y99" s="76"/>
      <c r="Z99" s="76"/>
      <c r="AA99" s="76"/>
      <c r="AB99" s="76"/>
      <c r="AC99" s="76"/>
      <c r="AD99" s="76"/>
      <c r="AE99" s="76"/>
      <c r="AF99" s="76"/>
      <c r="AG99" s="76"/>
      <c r="AH99" s="76"/>
      <c r="AI99" s="76"/>
    </row>
    <row r="100" spans="1:96" s="36" customFormat="1" ht="27" customHeight="1" thickBot="1" x14ac:dyDescent="0.3">
      <c r="A100" s="32"/>
      <c r="B100" s="33" t="s">
        <v>137</v>
      </c>
      <c r="C100" s="33"/>
      <c r="D100" s="34"/>
      <c r="E100" s="49"/>
      <c r="F100" s="49"/>
      <c r="G100" s="223" t="s">
        <v>139</v>
      </c>
      <c r="H100" s="221"/>
      <c r="I100" s="221"/>
      <c r="J100" s="221"/>
      <c r="K100" s="221"/>
      <c r="L100" s="221"/>
      <c r="M100" s="221"/>
      <c r="N100" s="222"/>
      <c r="O100" s="221"/>
      <c r="P100" s="221"/>
      <c r="Q100" s="221" t="s">
        <v>157</v>
      </c>
      <c r="R100" s="221"/>
      <c r="S100" s="221"/>
      <c r="T100" s="221"/>
      <c r="U100" s="59"/>
      <c r="V100" s="59"/>
      <c r="W100" s="59"/>
      <c r="X100" s="79"/>
      <c r="Y100" s="59"/>
      <c r="Z100" s="59"/>
      <c r="AA100" s="221" t="s">
        <v>168</v>
      </c>
      <c r="AB100" s="59"/>
      <c r="AC100" s="59"/>
      <c r="AD100" s="59"/>
      <c r="AE100" s="59"/>
      <c r="AF100" s="59"/>
      <c r="AG100" s="59"/>
      <c r="AH100" s="59"/>
      <c r="AI100" s="59"/>
      <c r="AJ100" s="79"/>
    </row>
    <row r="101" spans="1:96" ht="102" customHeight="1" thickBot="1" x14ac:dyDescent="0.3">
      <c r="A101" s="16"/>
      <c r="B101" s="35" t="s">
        <v>13</v>
      </c>
      <c r="C101" s="13"/>
      <c r="D101" s="14" t="s">
        <v>5</v>
      </c>
      <c r="E101" s="52" t="s">
        <v>0</v>
      </c>
      <c r="F101" s="52" t="s">
        <v>1</v>
      </c>
      <c r="G101" s="46" t="s">
        <v>4</v>
      </c>
      <c r="H101" s="5"/>
      <c r="I101" s="52" t="s">
        <v>6</v>
      </c>
      <c r="J101" s="52" t="s">
        <v>2</v>
      </c>
      <c r="K101" s="46" t="s">
        <v>3</v>
      </c>
      <c r="L101" s="46" t="s">
        <v>4</v>
      </c>
      <c r="M101" s="60" t="s">
        <v>7</v>
      </c>
      <c r="N101" s="80" t="s">
        <v>8</v>
      </c>
      <c r="O101" s="50" t="s">
        <v>0</v>
      </c>
      <c r="P101" s="52" t="s">
        <v>1</v>
      </c>
      <c r="Q101" s="46" t="s">
        <v>4</v>
      </c>
      <c r="R101" s="5"/>
      <c r="S101" s="52" t="s">
        <v>6</v>
      </c>
      <c r="T101" s="52" t="s">
        <v>2</v>
      </c>
      <c r="U101" s="46" t="s">
        <v>3</v>
      </c>
      <c r="V101" s="46" t="s">
        <v>4</v>
      </c>
      <c r="W101" s="60" t="s">
        <v>7</v>
      </c>
      <c r="X101" s="80" t="s">
        <v>8</v>
      </c>
      <c r="Y101" s="182" t="s">
        <v>0</v>
      </c>
      <c r="Z101" s="183" t="s">
        <v>1</v>
      </c>
      <c r="AA101" s="184" t="s">
        <v>4</v>
      </c>
      <c r="AB101" s="185"/>
      <c r="AC101" s="183" t="s">
        <v>6</v>
      </c>
      <c r="AD101" s="183" t="s">
        <v>2</v>
      </c>
      <c r="AE101" s="184" t="s">
        <v>3</v>
      </c>
      <c r="AF101" s="184" t="s">
        <v>4</v>
      </c>
      <c r="AG101" s="186" t="s">
        <v>7</v>
      </c>
      <c r="AH101" s="187" t="s">
        <v>8</v>
      </c>
      <c r="AI101" s="60" t="s">
        <v>163</v>
      </c>
      <c r="AJ101" s="206" t="s">
        <v>164</v>
      </c>
    </row>
    <row r="102" spans="1:96" ht="19.5" customHeight="1" thickTop="1" x14ac:dyDescent="0.2">
      <c r="A102" s="234"/>
      <c r="B102" s="235"/>
      <c r="C102" s="236"/>
      <c r="D102" s="22"/>
      <c r="E102" s="237"/>
      <c r="F102" s="238"/>
      <c r="G102" s="239"/>
      <c r="H102" s="22"/>
      <c r="I102" s="237"/>
      <c r="J102" s="238"/>
      <c r="K102" s="239"/>
      <c r="L102" s="239"/>
      <c r="M102" s="74"/>
      <c r="N102" s="84">
        <v>1</v>
      </c>
      <c r="O102" s="86"/>
      <c r="P102" s="86"/>
      <c r="Q102" s="86"/>
      <c r="R102" s="86"/>
      <c r="S102" s="86"/>
      <c r="T102" s="86"/>
      <c r="U102" s="86"/>
      <c r="V102" s="86"/>
      <c r="W102" s="86"/>
      <c r="X102" s="84">
        <v>1</v>
      </c>
      <c r="Y102" s="86"/>
      <c r="Z102" s="86"/>
      <c r="AA102" s="86"/>
      <c r="AB102" s="86"/>
      <c r="AC102" s="86"/>
      <c r="AD102" s="86"/>
      <c r="AE102" s="86"/>
      <c r="AF102" s="86"/>
      <c r="AG102" s="86"/>
      <c r="AH102" s="86"/>
      <c r="AI102" s="240"/>
      <c r="AJ102" s="229">
        <v>1</v>
      </c>
      <c r="AK102" s="31" t="s">
        <v>136</v>
      </c>
    </row>
    <row r="103" spans="1:96" ht="19.5" customHeight="1" thickBot="1" x14ac:dyDescent="0.2">
      <c r="A103" s="241"/>
      <c r="B103" s="242"/>
      <c r="C103" s="243"/>
      <c r="D103" s="244"/>
      <c r="E103" s="245"/>
      <c r="F103" s="245"/>
      <c r="G103" s="246"/>
      <c r="H103" s="244"/>
      <c r="I103" s="245"/>
      <c r="J103" s="245"/>
      <c r="K103" s="246"/>
      <c r="L103" s="246"/>
      <c r="M103" s="247"/>
      <c r="N103" s="248"/>
      <c r="O103" s="249"/>
      <c r="P103" s="249"/>
      <c r="Q103" s="249"/>
      <c r="R103" s="249"/>
      <c r="S103" s="249"/>
      <c r="T103" s="249"/>
      <c r="U103" s="249"/>
      <c r="V103" s="249"/>
      <c r="W103" s="249"/>
      <c r="X103" s="248"/>
      <c r="Y103" s="249"/>
      <c r="Z103" s="249"/>
      <c r="AA103" s="249"/>
      <c r="AB103" s="249"/>
      <c r="AC103" s="249"/>
      <c r="AD103" s="249"/>
      <c r="AE103" s="249"/>
      <c r="AF103" s="249"/>
      <c r="AG103" s="249"/>
      <c r="AH103" s="249"/>
      <c r="AI103" s="249"/>
      <c r="AJ103" s="250">
        <v>2</v>
      </c>
    </row>
    <row r="104" spans="1:96" ht="20" customHeight="1" thickTop="1" x14ac:dyDescent="0.2">
      <c r="B104" s="9"/>
      <c r="C104" s="9"/>
      <c r="E104" s="57"/>
      <c r="F104" s="57"/>
      <c r="G104" s="56"/>
      <c r="I104" s="57"/>
      <c r="J104" s="57"/>
      <c r="K104" s="56"/>
      <c r="L104" s="56"/>
      <c r="M104" s="76"/>
      <c r="O104" s="76"/>
      <c r="P104" s="76"/>
      <c r="Q104" s="76"/>
      <c r="R104" s="76"/>
      <c r="S104" s="76"/>
      <c r="T104" s="76"/>
      <c r="U104" s="76"/>
      <c r="V104" s="76"/>
      <c r="W104" s="76"/>
      <c r="Y104" s="76"/>
      <c r="Z104" s="76"/>
      <c r="AA104" s="76"/>
      <c r="AB104" s="76"/>
      <c r="AC104" s="76"/>
      <c r="AD104" s="76"/>
      <c r="AE104" s="76"/>
      <c r="AF104" s="76"/>
      <c r="AG104" s="76"/>
      <c r="AH104" s="76"/>
      <c r="AI104" s="76"/>
    </row>
    <row r="105" spans="1:96" ht="20" customHeight="1" x14ac:dyDescent="0.2">
      <c r="A105" s="12"/>
      <c r="B105" s="7"/>
      <c r="C105" s="7"/>
      <c r="D105" s="13"/>
      <c r="E105" s="53"/>
      <c r="F105" s="53"/>
      <c r="G105" s="47"/>
      <c r="H105" s="7"/>
      <c r="I105" s="53"/>
      <c r="J105" s="53"/>
      <c r="K105" s="47"/>
      <c r="L105" s="47"/>
    </row>
    <row r="106" spans="1:96" ht="20" customHeight="1" x14ac:dyDescent="0.2">
      <c r="A106" s="5"/>
      <c r="B106" s="13"/>
      <c r="C106" s="13"/>
      <c r="D106" s="14"/>
      <c r="E106" s="52"/>
      <c r="F106" s="52"/>
      <c r="G106" s="46"/>
      <c r="H106" s="5"/>
      <c r="I106" s="52"/>
      <c r="J106" s="52"/>
      <c r="K106" s="46"/>
      <c r="L106" s="46"/>
      <c r="M106" s="62"/>
      <c r="N106" s="82"/>
      <c r="O106" s="62"/>
      <c r="P106" s="62"/>
      <c r="Q106" s="62"/>
      <c r="R106" s="62"/>
      <c r="S106" s="62"/>
      <c r="T106" s="62"/>
      <c r="U106" s="62"/>
      <c r="V106" s="62"/>
      <c r="W106" s="62"/>
      <c r="X106" s="82"/>
      <c r="Y106" s="62"/>
      <c r="Z106" s="62"/>
      <c r="AA106" s="62"/>
      <c r="AB106" s="62"/>
      <c r="AC106" s="62"/>
      <c r="AD106" s="62"/>
      <c r="AE106" s="62"/>
      <c r="AF106" s="62"/>
      <c r="AG106" s="62"/>
      <c r="AH106" s="62"/>
      <c r="AI106" s="62"/>
      <c r="AJ106" s="82"/>
    </row>
    <row r="107" spans="1:96" ht="44.25" customHeight="1" x14ac:dyDescent="0.2">
      <c r="B107" s="9"/>
      <c r="C107" s="9"/>
      <c r="E107" s="57"/>
      <c r="F107" s="57"/>
      <c r="G107" s="56"/>
      <c r="I107" s="57"/>
      <c r="J107" s="57"/>
      <c r="K107" s="56"/>
      <c r="L107" s="56"/>
      <c r="M107" s="76"/>
      <c r="N107" s="85"/>
      <c r="O107" s="76"/>
      <c r="P107" s="76"/>
      <c r="Q107" s="76"/>
      <c r="R107" s="76"/>
      <c r="S107" s="76"/>
      <c r="T107" s="76"/>
      <c r="U107" s="76"/>
      <c r="V107" s="76"/>
      <c r="W107" s="76"/>
      <c r="X107" s="85"/>
      <c r="Y107" s="76"/>
      <c r="Z107" s="76"/>
      <c r="AA107" s="76"/>
      <c r="AB107" s="76"/>
      <c r="AC107" s="76"/>
      <c r="AD107" s="76"/>
      <c r="AE107" s="76"/>
      <c r="AF107" s="76"/>
      <c r="AG107" s="76"/>
      <c r="AH107" s="76"/>
      <c r="AI107" s="76"/>
      <c r="AJ107" s="85"/>
    </row>
    <row r="108" spans="1:96" s="7" customFormat="1" ht="23.25" customHeight="1" x14ac:dyDescent="0.2">
      <c r="A108" s="10"/>
      <c r="B108" s="9"/>
      <c r="C108" s="9"/>
      <c r="D108" s="4"/>
      <c r="E108" s="57"/>
      <c r="F108" s="57"/>
      <c r="G108" s="56"/>
      <c r="H108" s="4"/>
      <c r="I108" s="57"/>
      <c r="J108" s="57"/>
      <c r="K108" s="56"/>
      <c r="L108" s="56"/>
      <c r="M108" s="76"/>
      <c r="N108" s="85"/>
      <c r="O108" s="76"/>
      <c r="P108" s="76"/>
      <c r="Q108" s="76"/>
      <c r="R108" s="76"/>
      <c r="S108" s="76"/>
      <c r="T108" s="76"/>
      <c r="U108" s="76"/>
      <c r="V108" s="76"/>
      <c r="W108" s="76"/>
      <c r="X108" s="85"/>
      <c r="Y108" s="76"/>
      <c r="Z108" s="76"/>
      <c r="AA108" s="76"/>
      <c r="AB108" s="76"/>
      <c r="AC108" s="76"/>
      <c r="AD108" s="76"/>
      <c r="AE108" s="76"/>
      <c r="AF108" s="76"/>
      <c r="AG108" s="76"/>
      <c r="AH108" s="76"/>
      <c r="AI108" s="76"/>
      <c r="AJ108" s="85"/>
    </row>
    <row r="109" spans="1:96" s="6" customFormat="1" ht="78.75" customHeight="1" thickBot="1" x14ac:dyDescent="0.25">
      <c r="A109" s="10"/>
      <c r="B109" s="8"/>
      <c r="C109" s="8"/>
      <c r="D109" s="4"/>
      <c r="E109" s="48"/>
      <c r="F109" s="48"/>
      <c r="G109" s="45"/>
      <c r="H109" s="4"/>
      <c r="I109" s="48"/>
      <c r="J109" s="48"/>
      <c r="K109" s="45"/>
      <c r="L109" s="45"/>
      <c r="M109" s="58"/>
      <c r="N109" s="78"/>
      <c r="O109" s="58"/>
      <c r="P109" s="58"/>
      <c r="Q109" s="58"/>
      <c r="R109" s="58"/>
      <c r="S109" s="58"/>
      <c r="T109" s="58"/>
      <c r="U109" s="58"/>
      <c r="V109" s="58"/>
      <c r="W109" s="58"/>
      <c r="X109" s="78"/>
      <c r="Y109" s="58"/>
      <c r="Z109" s="58"/>
      <c r="AA109" s="58"/>
      <c r="AB109" s="58"/>
      <c r="AC109" s="58"/>
      <c r="AD109" s="58"/>
      <c r="AE109" s="58"/>
      <c r="AF109" s="58"/>
      <c r="AG109" s="58"/>
      <c r="AH109" s="58"/>
      <c r="AI109" s="58"/>
      <c r="AJ109" s="78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</row>
    <row r="110" spans="1:96" ht="20" customHeight="1" thickTop="1" x14ac:dyDescent="0.2"/>
    <row r="111" spans="1:96" ht="20" customHeight="1" x14ac:dyDescent="0.2"/>
    <row r="112" spans="1:96" ht="20" customHeight="1" x14ac:dyDescent="0.2"/>
    <row r="113" ht="20" customHeight="1" x14ac:dyDescent="0.2"/>
    <row r="114" ht="20" customHeight="1" x14ac:dyDescent="0.2"/>
    <row r="115" ht="20" customHeight="1" x14ac:dyDescent="0.2"/>
    <row r="116" ht="20" customHeight="1" x14ac:dyDescent="0.2"/>
    <row r="117" ht="20" customHeight="1" x14ac:dyDescent="0.2"/>
    <row r="118" ht="20" customHeight="1" x14ac:dyDescent="0.2"/>
    <row r="119" ht="20" customHeight="1" x14ac:dyDescent="0.2"/>
    <row r="120" ht="20" customHeight="1" x14ac:dyDescent="0.2"/>
    <row r="121" ht="20" customHeight="1" x14ac:dyDescent="0.2"/>
    <row r="122" ht="20" customHeight="1" x14ac:dyDescent="0.2"/>
    <row r="123" ht="20" customHeight="1" x14ac:dyDescent="0.2"/>
    <row r="124" ht="20" customHeight="1" x14ac:dyDescent="0.2"/>
    <row r="125" ht="20" customHeight="1" x14ac:dyDescent="0.2"/>
    <row r="126" ht="20" customHeight="1" x14ac:dyDescent="0.2"/>
    <row r="127" ht="20" customHeight="1" x14ac:dyDescent="0.2"/>
    <row r="128" ht="20" customHeight="1" x14ac:dyDescent="0.2"/>
    <row r="129" ht="20" customHeight="1" x14ac:dyDescent="0.2"/>
    <row r="130" ht="20" customHeight="1" x14ac:dyDescent="0.2"/>
    <row r="131" ht="20" customHeight="1" x14ac:dyDescent="0.2"/>
    <row r="132" ht="20" customHeight="1" x14ac:dyDescent="0.2"/>
    <row r="133" ht="20" customHeight="1" x14ac:dyDescent="0.2"/>
  </sheetData>
  <sheetProtection algorithmName="SHA-512" hashValue="HFSYNoQeYGYMhPPPXo7bDLYjS+bfnZYzlf/U5Y9rp1vimijLMZfj4+PkRaTbM6j/4UNj+vX9XbEsefh2+vfQQA==" saltValue="yyemHZ9TgE6cZ+krTo8Juw==" spinCount="100000" sheet="1" selectLockedCells="1" selectUnlockedCells="1"/>
  <sortState xmlns:xlrd2="http://schemas.microsoft.com/office/spreadsheetml/2017/richdata2" ref="A81:AI91">
    <sortCondition ref="AI81:AI91"/>
  </sortState>
  <phoneticPr fontId="0" type="noConversion"/>
  <pageMargins left="0.74803149606299213" right="0.27559055118110237" top="0.59055118110236227" bottom="0.47244094488188981" header="0.39370078740157483" footer="0.51181102362204722"/>
  <pageSetup paperSize="9" scale="16" orientation="landscape" horizontalDpi="300" verticalDpi="300" r:id="rId1"/>
  <headerFooter alignWithMargins="0">
    <oddHeader>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7"/>
  <sheetViews>
    <sheetView workbookViewId="0">
      <selection activeCell="A2" sqref="A2:B67"/>
    </sheetView>
  </sheetViews>
  <sheetFormatPr baseColWidth="10" defaultColWidth="8.83203125" defaultRowHeight="13" x14ac:dyDescent="0.15"/>
  <cols>
    <col min="1" max="1" width="25" style="2" customWidth="1"/>
    <col min="2" max="2" width="21.1640625" style="2" customWidth="1"/>
    <col min="3" max="4" width="9.1640625" style="2"/>
  </cols>
  <sheetData>
    <row r="1" spans="1:2" ht="15" x14ac:dyDescent="0.2">
      <c r="A1" s="1"/>
      <c r="B1" s="1"/>
    </row>
    <row r="2" spans="1:2" x14ac:dyDescent="0.15">
      <c r="A2" s="3"/>
      <c r="B2" s="3"/>
    </row>
    <row r="3" spans="1:2" x14ac:dyDescent="0.15">
      <c r="A3" s="3"/>
      <c r="B3" s="3"/>
    </row>
    <row r="4" spans="1:2" x14ac:dyDescent="0.15">
      <c r="A4" s="3"/>
      <c r="B4" s="3"/>
    </row>
    <row r="5" spans="1:2" x14ac:dyDescent="0.15">
      <c r="A5" s="3"/>
      <c r="B5" s="3"/>
    </row>
    <row r="6" spans="1:2" x14ac:dyDescent="0.15">
      <c r="A6" s="3"/>
      <c r="B6" s="3"/>
    </row>
    <row r="7" spans="1:2" x14ac:dyDescent="0.15">
      <c r="A7" s="3"/>
      <c r="B7" s="3"/>
    </row>
    <row r="8" spans="1:2" x14ac:dyDescent="0.15">
      <c r="A8" s="3"/>
      <c r="B8" s="3"/>
    </row>
    <row r="9" spans="1:2" x14ac:dyDescent="0.15">
      <c r="A9" s="3"/>
      <c r="B9" s="3"/>
    </row>
    <row r="10" spans="1:2" x14ac:dyDescent="0.15">
      <c r="A10" s="3"/>
      <c r="B10" s="3"/>
    </row>
    <row r="11" spans="1:2" x14ac:dyDescent="0.15">
      <c r="A11" s="3"/>
      <c r="B11" s="3"/>
    </row>
    <row r="12" spans="1:2" x14ac:dyDescent="0.15">
      <c r="A12" s="3"/>
      <c r="B12" s="3"/>
    </row>
    <row r="13" spans="1:2" x14ac:dyDescent="0.15">
      <c r="A13" s="3"/>
      <c r="B13" s="3"/>
    </row>
    <row r="14" spans="1:2" x14ac:dyDescent="0.15">
      <c r="A14" s="3"/>
      <c r="B14" s="3"/>
    </row>
    <row r="15" spans="1:2" x14ac:dyDescent="0.15">
      <c r="A15" s="3"/>
      <c r="B15" s="3"/>
    </row>
    <row r="16" spans="1:2" x14ac:dyDescent="0.15">
      <c r="A16" s="3"/>
      <c r="B16" s="3"/>
    </row>
    <row r="17" spans="1:2" x14ac:dyDescent="0.15">
      <c r="A17" s="3"/>
      <c r="B17" s="3"/>
    </row>
    <row r="18" spans="1:2" x14ac:dyDescent="0.15">
      <c r="A18" s="3"/>
      <c r="B18" s="3"/>
    </row>
    <row r="19" spans="1:2" x14ac:dyDescent="0.15">
      <c r="A19" s="3"/>
      <c r="B19" s="3"/>
    </row>
    <row r="20" spans="1:2" x14ac:dyDescent="0.15">
      <c r="A20" s="3"/>
      <c r="B20" s="3"/>
    </row>
    <row r="21" spans="1:2" x14ac:dyDescent="0.15">
      <c r="A21" s="3"/>
      <c r="B21" s="3"/>
    </row>
    <row r="22" spans="1:2" x14ac:dyDescent="0.15">
      <c r="A22" s="3"/>
      <c r="B22" s="3"/>
    </row>
    <row r="23" spans="1:2" x14ac:dyDescent="0.15">
      <c r="A23" s="3"/>
      <c r="B23" s="3"/>
    </row>
    <row r="24" spans="1:2" x14ac:dyDescent="0.15">
      <c r="A24" s="3"/>
      <c r="B24" s="3"/>
    </row>
    <row r="25" spans="1:2" x14ac:dyDescent="0.15">
      <c r="A25" s="3"/>
      <c r="B25" s="3"/>
    </row>
    <row r="26" spans="1:2" x14ac:dyDescent="0.15">
      <c r="A26" s="3"/>
      <c r="B26" s="3"/>
    </row>
    <row r="27" spans="1:2" x14ac:dyDescent="0.15">
      <c r="A27" s="3"/>
      <c r="B27" s="3"/>
    </row>
    <row r="28" spans="1:2" x14ac:dyDescent="0.15">
      <c r="A28" s="3"/>
      <c r="B28" s="3"/>
    </row>
    <row r="29" spans="1:2" x14ac:dyDescent="0.15">
      <c r="A29" s="3"/>
      <c r="B29" s="3"/>
    </row>
    <row r="30" spans="1:2" x14ac:dyDescent="0.15">
      <c r="A30" s="3"/>
      <c r="B30" s="3"/>
    </row>
    <row r="31" spans="1:2" x14ac:dyDescent="0.15">
      <c r="A31" s="3"/>
      <c r="B31" s="3"/>
    </row>
    <row r="32" spans="1:2" x14ac:dyDescent="0.15">
      <c r="A32" s="3"/>
      <c r="B32" s="3"/>
    </row>
    <row r="33" spans="1:2" x14ac:dyDescent="0.15">
      <c r="A33" s="3"/>
      <c r="B33" s="3"/>
    </row>
    <row r="34" spans="1:2" x14ac:dyDescent="0.15">
      <c r="A34" s="3"/>
      <c r="B34" s="3"/>
    </row>
    <row r="35" spans="1:2" x14ac:dyDescent="0.15">
      <c r="A35" s="3"/>
      <c r="B35" s="3"/>
    </row>
    <row r="36" spans="1:2" x14ac:dyDescent="0.15">
      <c r="A36" s="3"/>
      <c r="B36" s="3"/>
    </row>
    <row r="37" spans="1:2" x14ac:dyDescent="0.15">
      <c r="A37" s="3"/>
      <c r="B37" s="3"/>
    </row>
    <row r="38" spans="1:2" x14ac:dyDescent="0.15">
      <c r="A38" s="3"/>
      <c r="B38" s="3"/>
    </row>
    <row r="39" spans="1:2" x14ac:dyDescent="0.15">
      <c r="A39" s="3"/>
      <c r="B39" s="3"/>
    </row>
    <row r="40" spans="1:2" x14ac:dyDescent="0.15">
      <c r="A40" s="3"/>
      <c r="B40" s="3"/>
    </row>
    <row r="41" spans="1:2" x14ac:dyDescent="0.15">
      <c r="A41" s="3"/>
      <c r="B41" s="3"/>
    </row>
    <row r="42" spans="1:2" x14ac:dyDescent="0.15">
      <c r="A42" s="3"/>
      <c r="B42" s="3"/>
    </row>
    <row r="43" spans="1:2" x14ac:dyDescent="0.15">
      <c r="A43" s="3"/>
      <c r="B43" s="3"/>
    </row>
    <row r="44" spans="1:2" x14ac:dyDescent="0.15">
      <c r="A44" s="3"/>
      <c r="B44" s="3"/>
    </row>
    <row r="45" spans="1:2" x14ac:dyDescent="0.15">
      <c r="A45" s="3"/>
      <c r="B45" s="3"/>
    </row>
    <row r="46" spans="1:2" x14ac:dyDescent="0.15">
      <c r="A46" s="3"/>
      <c r="B46" s="3"/>
    </row>
    <row r="47" spans="1:2" x14ac:dyDescent="0.15">
      <c r="A47" s="3"/>
      <c r="B47" s="3"/>
    </row>
    <row r="48" spans="1:2" x14ac:dyDescent="0.15">
      <c r="A48" s="3"/>
      <c r="B48" s="3"/>
    </row>
    <row r="49" spans="1:2" x14ac:dyDescent="0.15">
      <c r="A49" s="3"/>
      <c r="B49" s="3"/>
    </row>
    <row r="50" spans="1:2" x14ac:dyDescent="0.15">
      <c r="A50" s="3"/>
      <c r="B50" s="3"/>
    </row>
    <row r="51" spans="1:2" x14ac:dyDescent="0.15">
      <c r="A51" s="3"/>
      <c r="B51" s="3"/>
    </row>
    <row r="52" spans="1:2" x14ac:dyDescent="0.15">
      <c r="A52" s="3"/>
      <c r="B52" s="3"/>
    </row>
    <row r="53" spans="1:2" x14ac:dyDescent="0.15">
      <c r="A53" s="3"/>
      <c r="B53" s="3"/>
    </row>
    <row r="54" spans="1:2" x14ac:dyDescent="0.15">
      <c r="A54" s="3"/>
      <c r="B54" s="3"/>
    </row>
    <row r="55" spans="1:2" x14ac:dyDescent="0.15">
      <c r="A55" s="3"/>
      <c r="B55" s="3"/>
    </row>
    <row r="56" spans="1:2" x14ac:dyDescent="0.15">
      <c r="A56" s="3"/>
      <c r="B56" s="3"/>
    </row>
    <row r="57" spans="1:2" x14ac:dyDescent="0.15">
      <c r="A57" s="3"/>
      <c r="B57" s="3"/>
    </row>
    <row r="58" spans="1:2" x14ac:dyDescent="0.15">
      <c r="A58" s="3"/>
      <c r="B58" s="3"/>
    </row>
    <row r="59" spans="1:2" x14ac:dyDescent="0.15">
      <c r="A59" s="3"/>
      <c r="B59" s="3"/>
    </row>
    <row r="60" spans="1:2" x14ac:dyDescent="0.15">
      <c r="A60" s="3"/>
      <c r="B60" s="3"/>
    </row>
    <row r="61" spans="1:2" x14ac:dyDescent="0.15">
      <c r="A61" s="3"/>
      <c r="B61" s="3"/>
    </row>
    <row r="62" spans="1:2" x14ac:dyDescent="0.15">
      <c r="A62" s="3"/>
      <c r="B62" s="3"/>
    </row>
    <row r="63" spans="1:2" x14ac:dyDescent="0.15">
      <c r="A63" s="3"/>
      <c r="B63" s="3"/>
    </row>
    <row r="64" spans="1:2" x14ac:dyDescent="0.15">
      <c r="A64" s="3"/>
      <c r="B64" s="3"/>
    </row>
    <row r="65" spans="1:2" x14ac:dyDescent="0.15">
      <c r="A65" s="3"/>
      <c r="B65" s="3"/>
    </row>
    <row r="66" spans="1:2" x14ac:dyDescent="0.15">
      <c r="A66" s="3"/>
      <c r="B66" s="3"/>
    </row>
    <row r="67" spans="1:2" x14ac:dyDescent="0.15">
      <c r="A67" s="3"/>
      <c r="B67" s="3"/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EGM-IMC14 &amp; 15 jan.2012</vt:lpstr>
      <vt:lpstr>Blad2</vt:lpstr>
      <vt:lpstr>Blad3</vt:lpstr>
      <vt:lpstr>'EGM-IMC14 &amp; 15 jan.2012'!Afdrukbereik</vt:lpstr>
    </vt:vector>
  </TitlesOfParts>
  <Company>Home Use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de Ronde-Oudemans</dc:creator>
  <cp:lastModifiedBy>Microsoft Office User</cp:lastModifiedBy>
  <cp:lastPrinted>2013-12-27T20:30:10Z</cp:lastPrinted>
  <dcterms:created xsi:type="dcterms:W3CDTF">2005-02-02T14:54:55Z</dcterms:created>
  <dcterms:modified xsi:type="dcterms:W3CDTF">2023-01-21T10:15:33Z</dcterms:modified>
</cp:coreProperties>
</file>