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5900" activeTab="1"/>
  </bookViews>
  <sheets>
    <sheet name="Einduitslag" sheetId="1" r:id="rId1"/>
    <sheet name="Detailresultaat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P38" i="2" l="1"/>
  <c r="O38" i="2"/>
  <c r="L38" i="2"/>
  <c r="K38" i="2"/>
  <c r="P37" i="2"/>
  <c r="O37" i="2"/>
  <c r="L37" i="2"/>
  <c r="K37" i="2"/>
  <c r="Q37" i="2" s="1"/>
  <c r="P36" i="2"/>
  <c r="O36" i="2"/>
  <c r="L36" i="2"/>
  <c r="K36" i="2"/>
  <c r="P35" i="2"/>
  <c r="L35" i="2"/>
  <c r="P34" i="2"/>
  <c r="O34" i="2"/>
  <c r="L34" i="2"/>
  <c r="K34" i="2"/>
  <c r="P33" i="2"/>
  <c r="L33" i="2"/>
  <c r="Q33" i="2" s="1"/>
  <c r="P32" i="2"/>
  <c r="O32" i="2"/>
  <c r="L32" i="2"/>
  <c r="K32" i="2"/>
  <c r="P31" i="2"/>
  <c r="O31" i="2"/>
  <c r="L31" i="2"/>
  <c r="K31" i="2"/>
  <c r="P30" i="2"/>
  <c r="O30" i="2"/>
  <c r="L30" i="2"/>
  <c r="K30" i="2"/>
  <c r="P29" i="2"/>
  <c r="O29" i="2"/>
  <c r="L29" i="2"/>
  <c r="K29" i="2"/>
  <c r="Q28" i="2"/>
  <c r="P28" i="2"/>
  <c r="O28" i="2"/>
  <c r="L28" i="2"/>
  <c r="P27" i="2"/>
  <c r="O27" i="2"/>
  <c r="L27" i="2"/>
  <c r="K27" i="2"/>
  <c r="P26" i="2"/>
  <c r="O26" i="2"/>
  <c r="L26" i="2"/>
  <c r="K26" i="2"/>
  <c r="P25" i="2"/>
  <c r="O25" i="2"/>
  <c r="L25" i="2"/>
  <c r="K25" i="2"/>
  <c r="P24" i="2"/>
  <c r="O24" i="2"/>
  <c r="L24" i="2"/>
  <c r="K24" i="2"/>
  <c r="P23" i="2"/>
  <c r="O23" i="2"/>
  <c r="L23" i="2"/>
  <c r="K23" i="2"/>
  <c r="P22" i="2"/>
  <c r="O22" i="2"/>
  <c r="L22" i="2"/>
  <c r="K22" i="2"/>
  <c r="P21" i="2"/>
  <c r="O21" i="2"/>
  <c r="L21" i="2"/>
  <c r="K21" i="2"/>
  <c r="Q20" i="2"/>
  <c r="P20" i="2"/>
  <c r="O20" i="2"/>
  <c r="L20" i="2"/>
  <c r="P19" i="2"/>
  <c r="O19" i="2"/>
  <c r="L19" i="2"/>
  <c r="K19" i="2"/>
  <c r="P18" i="2"/>
  <c r="O18" i="2"/>
  <c r="L18" i="2"/>
  <c r="K18" i="2"/>
  <c r="P17" i="2"/>
  <c r="O17" i="2"/>
  <c r="L17" i="2"/>
  <c r="K17" i="2"/>
  <c r="P16" i="2"/>
  <c r="O16" i="2"/>
  <c r="L16" i="2"/>
  <c r="K16" i="2"/>
  <c r="P15" i="2"/>
  <c r="O15" i="2"/>
  <c r="L15" i="2"/>
  <c r="K15" i="2"/>
  <c r="Q14" i="2"/>
  <c r="P14" i="2"/>
  <c r="L14" i="2"/>
  <c r="K14" i="2"/>
  <c r="P13" i="2"/>
  <c r="O13" i="2"/>
  <c r="L13" i="2"/>
  <c r="K13" i="2"/>
  <c r="Q13" i="2" s="1"/>
  <c r="P12" i="2"/>
  <c r="O12" i="2"/>
  <c r="L12" i="2"/>
  <c r="K12" i="2"/>
  <c r="Q12" i="2" s="1"/>
  <c r="P11" i="2"/>
  <c r="L11" i="2"/>
  <c r="K11" i="2"/>
  <c r="P10" i="2"/>
  <c r="L10" i="2"/>
  <c r="K10" i="2"/>
  <c r="P9" i="2"/>
  <c r="O9" i="2"/>
  <c r="L9" i="2"/>
  <c r="K9" i="2"/>
  <c r="P8" i="2"/>
  <c r="O8" i="2"/>
  <c r="L8" i="2"/>
  <c r="K8" i="2"/>
  <c r="P7" i="2"/>
  <c r="O7" i="2"/>
  <c r="L7" i="2"/>
  <c r="K7" i="2"/>
  <c r="P6" i="2"/>
  <c r="O6" i="2"/>
  <c r="L6" i="2"/>
  <c r="K6" i="2"/>
  <c r="P5" i="2"/>
  <c r="O5" i="2"/>
  <c r="L5" i="2"/>
  <c r="K5" i="2"/>
  <c r="P4" i="2"/>
  <c r="O4" i="2"/>
  <c r="L4" i="2"/>
  <c r="K4" i="2"/>
  <c r="P3" i="2"/>
  <c r="L3" i="2"/>
  <c r="Q3" i="2" s="1"/>
  <c r="K3" i="2"/>
  <c r="Q16" i="2" l="1"/>
  <c r="Q18" i="2"/>
  <c r="Q21" i="2"/>
  <c r="Q23" i="2"/>
  <c r="Q25" i="2"/>
  <c r="Q27" i="2"/>
  <c r="Q29" i="2"/>
  <c r="Q30" i="2"/>
  <c r="Q31" i="2"/>
  <c r="Q36" i="2"/>
  <c r="Q4" i="2"/>
  <c r="Q5" i="2"/>
  <c r="Q6" i="2"/>
  <c r="Q7" i="2"/>
  <c r="Q8" i="2"/>
  <c r="Q9" i="2"/>
  <c r="Q11" i="2"/>
  <c r="Q38" i="2"/>
  <c r="Q10" i="2"/>
  <c r="Q34" i="2"/>
  <c r="Q35" i="2"/>
  <c r="Q15" i="2"/>
  <c r="Q17" i="2"/>
  <c r="Q19" i="2"/>
  <c r="Q22" i="2"/>
  <c r="Q24" i="2"/>
  <c r="Q26" i="2"/>
  <c r="Q32" i="2"/>
</calcChain>
</file>

<file path=xl/sharedStrings.xml><?xml version="1.0" encoding="utf-8"?>
<sst xmlns="http://schemas.openxmlformats.org/spreadsheetml/2006/main" count="237" uniqueCount="91">
  <si>
    <t>Wagennummer</t>
  </si>
  <si>
    <t>Naam</t>
  </si>
  <si>
    <t>Spansoort</t>
  </si>
  <si>
    <t>Klasse</t>
  </si>
  <si>
    <t>Strafpunten totaal</t>
  </si>
  <si>
    <t>Perry Hendriks</t>
  </si>
  <si>
    <t>1-Pa</t>
  </si>
  <si>
    <t>Eros</t>
  </si>
  <si>
    <t>Peter Zeegers</t>
  </si>
  <si>
    <t>Canita</t>
  </si>
  <si>
    <t>Piet Meulendijks</t>
  </si>
  <si>
    <t>Rambo</t>
  </si>
  <si>
    <t>Harry Joosten</t>
  </si>
  <si>
    <t>Furon</t>
  </si>
  <si>
    <t>Marc van den Wildenberg</t>
  </si>
  <si>
    <t>Sam</t>
  </si>
  <si>
    <t>Balou</t>
  </si>
  <si>
    <t>Brenda Uiterwijk</t>
  </si>
  <si>
    <t>Vladimir</t>
  </si>
  <si>
    <t>Peter Zeegers (HC)</t>
  </si>
  <si>
    <t>Donna-Trichta</t>
  </si>
  <si>
    <t>Esther van Geldrop</t>
  </si>
  <si>
    <t>Ben Hurkmans</t>
  </si>
  <si>
    <t>Dutch</t>
  </si>
  <si>
    <t>Martien Smits</t>
  </si>
  <si>
    <t>Anne uit de Linde</t>
  </si>
  <si>
    <t>Jos Gerlings</t>
  </si>
  <si>
    <t>1-Po</t>
  </si>
  <si>
    <t>Ilke</t>
  </si>
  <si>
    <t>Christel van Tien</t>
  </si>
  <si>
    <t>Niels Vermeulen</t>
  </si>
  <si>
    <t>Jeugd</t>
  </si>
  <si>
    <t>Briljant</t>
  </si>
  <si>
    <t>Esmee Fonteijn</t>
  </si>
  <si>
    <t>Leon</t>
  </si>
  <si>
    <t>2-Pa</t>
  </si>
  <si>
    <t>Balou, Sam</t>
  </si>
  <si>
    <t>Carlo Vermeulen</t>
  </si>
  <si>
    <t>Jasper, Vincent</t>
  </si>
  <si>
    <t>Hans Hoens</t>
  </si>
  <si>
    <t>Bentley, Variant-E</t>
  </si>
  <si>
    <t>Leo van der Burgt</t>
  </si>
  <si>
    <t>Carrero-Star, Fiella</t>
  </si>
  <si>
    <t>Jos Corsten</t>
  </si>
  <si>
    <t>Frits, G-Star</t>
  </si>
  <si>
    <t>Wim Verhoeven</t>
  </si>
  <si>
    <t>Therry, Tomba</t>
  </si>
  <si>
    <t>Peter Tomassen</t>
  </si>
  <si>
    <t>Harley, Oscar</t>
  </si>
  <si>
    <t>Erik Couwenberg (HC)</t>
  </si>
  <si>
    <t>Tibor, Fillifeen</t>
  </si>
  <si>
    <t>Erik Couwenberg</t>
  </si>
  <si>
    <t>Amigo, Cayenne</t>
  </si>
  <si>
    <t>Teunissen</t>
  </si>
  <si>
    <t>Dora, Anni</t>
  </si>
  <si>
    <t>Giel van der Linden</t>
  </si>
  <si>
    <t>2-Po</t>
  </si>
  <si>
    <t>Marco, Bodor</t>
  </si>
  <si>
    <t>Jan Geurts</t>
  </si>
  <si>
    <t>Carbon, Flyer</t>
  </si>
  <si>
    <t>Riny van der Linden</t>
  </si>
  <si>
    <t>D-Day, Ornando</t>
  </si>
  <si>
    <t xml:space="preserve">Ben Coolen </t>
  </si>
  <si>
    <t>Bruno, Max</t>
  </si>
  <si>
    <t>Piet Linders</t>
  </si>
  <si>
    <t>Zoe, Vera</t>
  </si>
  <si>
    <t>Jan van Tien</t>
  </si>
  <si>
    <t>Henk Bennenbroek</t>
  </si>
  <si>
    <t>Bravour, Nielson</t>
  </si>
  <si>
    <t>Lonneke vd Eijnden</t>
  </si>
  <si>
    <t>Jantje, Sunny</t>
  </si>
  <si>
    <t>Sandra Kleijngeld</t>
  </si>
  <si>
    <t>Hanssen, Friedell</t>
  </si>
  <si>
    <t>Ben Coolen (HC)</t>
  </si>
  <si>
    <t>Vino, Hero</t>
  </si>
  <si>
    <t>Alexandra Deeke</t>
  </si>
  <si>
    <t>Naam/Namen</t>
  </si>
  <si>
    <t>Plaatsing</t>
  </si>
  <si>
    <t>4-Po</t>
  </si>
  <si>
    <t>Ronde 1</t>
  </si>
  <si>
    <t>Ronde 2</t>
  </si>
  <si>
    <t>Spoorbreedte</t>
  </si>
  <si>
    <t>Gereden Tijd</t>
  </si>
  <si>
    <t>Aantal ballen</t>
  </si>
  <si>
    <t>Strafpunten Tijd</t>
  </si>
  <si>
    <t>Strafpunten Ballen</t>
  </si>
  <si>
    <t>Strafpunten Totaal</t>
  </si>
  <si>
    <t>Toegestane Tijd[s]</t>
  </si>
  <si>
    <t>Gereden Tijd [s]</t>
  </si>
  <si>
    <t>Snelheid [m/min]</t>
  </si>
  <si>
    <t>alle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</si>
</sst>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1" xfId="1" applyFill="1" applyBorder="1"/>
    <xf numFmtId="0" fontId="3" fillId="0" borderId="2" xfId="1" applyFont="1" applyFill="1" applyBorder="1"/>
    <xf numFmtId="0" fontId="2" fillId="0" borderId="7" xfId="1" applyFill="1" applyBorder="1"/>
    <xf numFmtId="0" fontId="2" fillId="0" borderId="8" xfId="1" applyFill="1" applyBorder="1"/>
    <xf numFmtId="0" fontId="1" fillId="0" borderId="0" xfId="0" applyFont="1"/>
    <xf numFmtId="0" fontId="3" fillId="0" borderId="1" xfId="1" applyFont="1" applyFill="1" applyBorder="1"/>
    <xf numFmtId="0" fontId="3" fillId="0" borderId="6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10" xfId="1" applyFont="1" applyBorder="1"/>
    <xf numFmtId="0" fontId="3" fillId="0" borderId="12" xfId="1" applyFont="1" applyBorder="1"/>
    <xf numFmtId="0" fontId="3" fillId="2" borderId="13" xfId="1" applyFont="1" applyFill="1" applyBorder="1"/>
    <xf numFmtId="0" fontId="2" fillId="2" borderId="1" xfId="1" applyFill="1" applyBorder="1"/>
    <xf numFmtId="0" fontId="2" fillId="2" borderId="11" xfId="1" applyFill="1" applyBorder="1"/>
    <xf numFmtId="0" fontId="3" fillId="0" borderId="9" xfId="1" applyFont="1" applyFill="1" applyBorder="1"/>
    <xf numFmtId="0" fontId="0" fillId="0" borderId="2" xfId="0" applyBorder="1"/>
    <xf numFmtId="0" fontId="2" fillId="0" borderId="14" xfId="1" applyFill="1" applyBorder="1"/>
    <xf numFmtId="0" fontId="2" fillId="0" borderId="15" xfId="1" applyBorder="1"/>
    <xf numFmtId="0" fontId="2" fillId="0" borderId="16" xfId="1" applyFill="1" applyBorder="1"/>
    <xf numFmtId="0" fontId="2" fillId="0" borderId="17" xfId="1" applyBorder="1"/>
    <xf numFmtId="0" fontId="2" fillId="2" borderId="16" xfId="1" applyFill="1" applyBorder="1"/>
    <xf numFmtId="0" fontId="2" fillId="2" borderId="17" xfId="1" applyFill="1" applyBorder="1"/>
    <xf numFmtId="0" fontId="2" fillId="2" borderId="18" xfId="1" applyFill="1" applyBorder="1"/>
    <xf numFmtId="0" fontId="2" fillId="0" borderId="19" xfId="1" applyFill="1" applyBorder="1"/>
    <xf numFmtId="0" fontId="2" fillId="0" borderId="20" xfId="1" applyBorder="1"/>
    <xf numFmtId="0" fontId="3" fillId="0" borderId="7" xfId="1" applyFont="1" applyFill="1" applyBorder="1"/>
    <xf numFmtId="0" fontId="3" fillId="2" borderId="1" xfId="1" applyFont="1" applyFill="1" applyBorder="1"/>
    <xf numFmtId="0" fontId="3" fillId="2" borderId="11" xfId="1" applyFont="1" applyFill="1" applyBorder="1"/>
    <xf numFmtId="0" fontId="3" fillId="0" borderId="8" xfId="1" applyFont="1" applyFill="1" applyBorder="1"/>
    <xf numFmtId="164" fontId="0" fillId="0" borderId="0" xfId="0" applyNumberFormat="1"/>
    <xf numFmtId="0" fontId="3" fillId="0" borderId="6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0" fillId="0" borderId="7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0" fontId="0" fillId="3" borderId="1" xfId="0" applyFill="1" applyBorder="1"/>
    <xf numFmtId="164" fontId="0" fillId="4" borderId="4" xfId="0" applyNumberFormat="1" applyFill="1" applyBorder="1"/>
    <xf numFmtId="164" fontId="0" fillId="4" borderId="5" xfId="0" applyNumberFormat="1" applyFill="1" applyBorder="1"/>
    <xf numFmtId="164" fontId="0" fillId="4" borderId="10" xfId="0" applyNumberFormat="1" applyFill="1" applyBorder="1"/>
    <xf numFmtId="164" fontId="3" fillId="4" borderId="9" xfId="0" applyNumberFormat="1" applyFont="1" applyFill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/>
    <xf numFmtId="0" fontId="3" fillId="5" borderId="0" xfId="0" applyFont="1" applyFill="1" applyAlignment="1">
      <alignment horizontal="center"/>
    </xf>
    <xf numFmtId="0" fontId="3" fillId="5" borderId="2" xfId="0" applyFont="1" applyFill="1" applyBorder="1"/>
    <xf numFmtId="0" fontId="0" fillId="5" borderId="1" xfId="0" applyFill="1" applyBorder="1"/>
    <xf numFmtId="0" fontId="3" fillId="6" borderId="2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10" xfId="0" applyFill="1" applyBorder="1"/>
    <xf numFmtId="0" fontId="1" fillId="0" borderId="7" xfId="0" applyFont="1" applyFill="1" applyBorder="1"/>
    <xf numFmtId="0" fontId="1" fillId="0" borderId="1" xfId="0" applyFont="1" applyFill="1" applyBorder="1"/>
    <xf numFmtId="0" fontId="1" fillId="0" borderId="8" xfId="0" applyFont="1" applyFill="1" applyBorder="1"/>
    <xf numFmtId="0" fontId="0" fillId="0" borderId="21" xfId="0" applyFill="1" applyBorder="1"/>
    <xf numFmtId="0" fontId="0" fillId="0" borderId="22" xfId="0" applyFill="1" applyBorder="1"/>
    <xf numFmtId="0" fontId="0" fillId="5" borderId="14" xfId="0" applyFill="1" applyBorder="1"/>
    <xf numFmtId="0" fontId="0" fillId="5" borderId="7" xfId="0" applyFill="1" applyBorder="1"/>
    <xf numFmtId="0" fontId="0" fillId="3" borderId="7" xfId="0" applyFill="1" applyBorder="1"/>
    <xf numFmtId="0" fontId="0" fillId="3" borderId="15" xfId="0" applyFill="1" applyBorder="1"/>
    <xf numFmtId="0" fontId="0" fillId="5" borderId="16" xfId="0" applyFill="1" applyBorder="1"/>
    <xf numFmtId="0" fontId="0" fillId="3" borderId="17" xfId="0" applyFill="1" applyBorder="1"/>
    <xf numFmtId="0" fontId="0" fillId="5" borderId="19" xfId="0" applyFill="1" applyBorder="1"/>
    <xf numFmtId="0" fontId="0" fillId="5" borderId="8" xfId="0" applyFill="1" applyBorder="1"/>
    <xf numFmtId="0" fontId="0" fillId="3" borderId="8" xfId="0" applyFill="1" applyBorder="1"/>
    <xf numFmtId="0" fontId="0" fillId="3" borderId="20" xfId="0" applyFill="1" applyBorder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J45" sqref="J45"/>
    </sheetView>
  </sheetViews>
  <sheetFormatPr defaultRowHeight="15" x14ac:dyDescent="0.25"/>
  <cols>
    <col min="1" max="1" width="9.140625" style="5"/>
    <col min="2" max="2" width="24" bestFit="1" customWidth="1"/>
    <col min="3" max="3" width="14.85546875" bestFit="1" customWidth="1"/>
    <col min="4" max="4" width="9.85546875" style="5" bestFit="1" customWidth="1"/>
    <col min="5" max="5" width="17.85546875" bestFit="1" customWidth="1"/>
    <col min="6" max="6" width="6.5703125" bestFit="1" customWidth="1"/>
    <col min="7" max="7" width="17.42578125" bestFit="1" customWidth="1"/>
  </cols>
  <sheetData>
    <row r="1" spans="1:7" ht="15.75" thickBot="1" x14ac:dyDescent="0.3">
      <c r="A1" s="7" t="s">
        <v>77</v>
      </c>
      <c r="B1" s="2" t="s">
        <v>1</v>
      </c>
      <c r="C1" s="16" t="s">
        <v>0</v>
      </c>
      <c r="D1" s="2" t="s">
        <v>2</v>
      </c>
      <c r="E1" s="2" t="s">
        <v>76</v>
      </c>
      <c r="F1" s="2" t="s">
        <v>3</v>
      </c>
      <c r="G1" s="15" t="s">
        <v>4</v>
      </c>
    </row>
    <row r="2" spans="1:7" x14ac:dyDescent="0.25">
      <c r="A2" s="8">
        <v>1</v>
      </c>
      <c r="B2" s="17" t="s">
        <v>5</v>
      </c>
      <c r="C2" s="3">
        <v>1616</v>
      </c>
      <c r="D2" s="26" t="s">
        <v>6</v>
      </c>
      <c r="E2" s="3" t="s">
        <v>7</v>
      </c>
      <c r="F2" s="3">
        <v>1</v>
      </c>
      <c r="G2" s="18">
        <v>3</v>
      </c>
    </row>
    <row r="3" spans="1:7" x14ac:dyDescent="0.25">
      <c r="A3" s="9">
        <v>2</v>
      </c>
      <c r="B3" s="19" t="s">
        <v>8</v>
      </c>
      <c r="C3" s="1">
        <v>1987</v>
      </c>
      <c r="D3" s="6" t="s">
        <v>6</v>
      </c>
      <c r="E3" s="1" t="s">
        <v>9</v>
      </c>
      <c r="F3" s="1">
        <v>3</v>
      </c>
      <c r="G3" s="20">
        <v>5.5</v>
      </c>
    </row>
    <row r="4" spans="1:7" x14ac:dyDescent="0.25">
      <c r="A4" s="9">
        <v>3</v>
      </c>
      <c r="B4" s="19" t="s">
        <v>10</v>
      </c>
      <c r="C4" s="1">
        <v>1193</v>
      </c>
      <c r="D4" s="6" t="s">
        <v>6</v>
      </c>
      <c r="E4" s="1" t="s">
        <v>11</v>
      </c>
      <c r="F4" s="1">
        <v>3</v>
      </c>
      <c r="G4" s="20">
        <v>6</v>
      </c>
    </row>
    <row r="5" spans="1:7" x14ac:dyDescent="0.25">
      <c r="A5" s="9">
        <v>4</v>
      </c>
      <c r="B5" s="19" t="s">
        <v>12</v>
      </c>
      <c r="C5" s="1">
        <v>3</v>
      </c>
      <c r="D5" s="6" t="s">
        <v>6</v>
      </c>
      <c r="E5" s="1" t="s">
        <v>13</v>
      </c>
      <c r="F5" s="1">
        <v>1</v>
      </c>
      <c r="G5" s="20">
        <v>6</v>
      </c>
    </row>
    <row r="6" spans="1:7" x14ac:dyDescent="0.25">
      <c r="A6" s="9">
        <v>5</v>
      </c>
      <c r="B6" s="19" t="s">
        <v>14</v>
      </c>
      <c r="C6" s="1">
        <v>8447</v>
      </c>
      <c r="D6" s="6" t="s">
        <v>6</v>
      </c>
      <c r="E6" s="1" t="s">
        <v>15</v>
      </c>
      <c r="F6" s="1">
        <v>1</v>
      </c>
      <c r="G6" s="20">
        <v>10</v>
      </c>
    </row>
    <row r="7" spans="1:7" x14ac:dyDescent="0.25">
      <c r="A7" s="9">
        <v>6</v>
      </c>
      <c r="B7" s="19" t="s">
        <v>14</v>
      </c>
      <c r="C7" s="1">
        <v>9447</v>
      </c>
      <c r="D7" s="6" t="s">
        <v>6</v>
      </c>
      <c r="E7" s="1" t="s">
        <v>16</v>
      </c>
      <c r="F7" s="1">
        <v>1</v>
      </c>
      <c r="G7" s="20">
        <v>10.5</v>
      </c>
    </row>
    <row r="8" spans="1:7" x14ac:dyDescent="0.25">
      <c r="A8" s="9">
        <v>7</v>
      </c>
      <c r="B8" s="19" t="s">
        <v>17</v>
      </c>
      <c r="C8" s="1">
        <v>1853</v>
      </c>
      <c r="D8" s="6" t="s">
        <v>6</v>
      </c>
      <c r="E8" s="1" t="s">
        <v>18</v>
      </c>
      <c r="F8" s="1">
        <v>3</v>
      </c>
      <c r="G8" s="20">
        <v>13</v>
      </c>
    </row>
    <row r="9" spans="1:7" x14ac:dyDescent="0.25">
      <c r="A9" s="9">
        <v>8</v>
      </c>
      <c r="B9" s="19" t="s">
        <v>21</v>
      </c>
      <c r="C9" s="1">
        <v>9193</v>
      </c>
      <c r="D9" s="6" t="s">
        <v>6</v>
      </c>
      <c r="E9" s="1" t="s">
        <v>11</v>
      </c>
      <c r="F9" s="1">
        <v>1</v>
      </c>
      <c r="G9" s="20">
        <v>47.5</v>
      </c>
    </row>
    <row r="10" spans="1:7" x14ac:dyDescent="0.25">
      <c r="A10" s="9">
        <v>9</v>
      </c>
      <c r="B10" s="19" t="s">
        <v>22</v>
      </c>
      <c r="C10" s="1">
        <v>13</v>
      </c>
      <c r="D10" s="6" t="s">
        <v>6</v>
      </c>
      <c r="E10" s="1" t="s">
        <v>23</v>
      </c>
      <c r="F10" s="1">
        <v>1</v>
      </c>
      <c r="G10" s="20">
        <v>57.5</v>
      </c>
    </row>
    <row r="11" spans="1:7" x14ac:dyDescent="0.25">
      <c r="A11" s="9">
        <v>10</v>
      </c>
      <c r="B11" s="19" t="s">
        <v>24</v>
      </c>
      <c r="C11" s="1">
        <v>11</v>
      </c>
      <c r="D11" s="6" t="s">
        <v>6</v>
      </c>
      <c r="E11" s="1" t="s">
        <v>25</v>
      </c>
      <c r="F11" s="1">
        <v>1</v>
      </c>
      <c r="G11" s="20">
        <v>97</v>
      </c>
    </row>
    <row r="12" spans="1:7" ht="15.75" thickBot="1" x14ac:dyDescent="0.3">
      <c r="A12" s="10">
        <v>11</v>
      </c>
      <c r="B12" s="19" t="s">
        <v>19</v>
      </c>
      <c r="C12" s="1">
        <v>9987</v>
      </c>
      <c r="D12" s="6" t="s">
        <v>6</v>
      </c>
      <c r="E12" s="1" t="s">
        <v>20</v>
      </c>
      <c r="F12" s="1">
        <v>3</v>
      </c>
      <c r="G12" s="20">
        <v>21</v>
      </c>
    </row>
    <row r="13" spans="1:7" ht="15.75" thickBot="1" x14ac:dyDescent="0.3">
      <c r="A13" s="12"/>
      <c r="B13" s="21"/>
      <c r="C13" s="13"/>
      <c r="D13" s="27"/>
      <c r="E13" s="13"/>
      <c r="F13" s="13"/>
      <c r="G13" s="22"/>
    </row>
    <row r="14" spans="1:7" x14ac:dyDescent="0.25">
      <c r="A14" s="8">
        <v>1</v>
      </c>
      <c r="B14" s="19" t="s">
        <v>26</v>
      </c>
      <c r="C14" s="1">
        <v>1195</v>
      </c>
      <c r="D14" s="6" t="s">
        <v>27</v>
      </c>
      <c r="E14" s="1" t="s">
        <v>28</v>
      </c>
      <c r="F14" s="1">
        <v>3</v>
      </c>
      <c r="G14" s="20">
        <v>9</v>
      </c>
    </row>
    <row r="15" spans="1:7" ht="15.75" thickBot="1" x14ac:dyDescent="0.3">
      <c r="A15" s="10">
        <v>2</v>
      </c>
      <c r="B15" s="19" t="s">
        <v>29</v>
      </c>
      <c r="C15" s="1">
        <v>7</v>
      </c>
      <c r="D15" s="6" t="s">
        <v>27</v>
      </c>
      <c r="E15" s="1"/>
      <c r="F15" s="1">
        <v>1</v>
      </c>
      <c r="G15" s="20">
        <v>42.5</v>
      </c>
    </row>
    <row r="16" spans="1:7" ht="15.75" thickBot="1" x14ac:dyDescent="0.3">
      <c r="A16" s="12"/>
      <c r="B16" s="21"/>
      <c r="C16" s="13"/>
      <c r="D16" s="27"/>
      <c r="E16" s="13"/>
      <c r="F16" s="13"/>
      <c r="G16" s="22"/>
    </row>
    <row r="17" spans="1:7" x14ac:dyDescent="0.25">
      <c r="A17" s="8">
        <v>1</v>
      </c>
      <c r="B17" s="19" t="s">
        <v>30</v>
      </c>
      <c r="C17" s="1">
        <v>10</v>
      </c>
      <c r="D17" s="6" t="s">
        <v>31</v>
      </c>
      <c r="E17" s="1" t="s">
        <v>32</v>
      </c>
      <c r="F17" s="1">
        <v>1</v>
      </c>
      <c r="G17" s="20">
        <v>67.5</v>
      </c>
    </row>
    <row r="18" spans="1:7" ht="15.75" thickBot="1" x14ac:dyDescent="0.3">
      <c r="A18" s="10">
        <v>2</v>
      </c>
      <c r="B18" s="19" t="s">
        <v>33</v>
      </c>
      <c r="C18" s="1">
        <v>9</v>
      </c>
      <c r="D18" s="6" t="s">
        <v>31</v>
      </c>
      <c r="E18" s="1" t="s">
        <v>34</v>
      </c>
      <c r="F18" s="1">
        <v>1</v>
      </c>
      <c r="G18" s="20">
        <v>106.5</v>
      </c>
    </row>
    <row r="19" spans="1:7" ht="15.75" thickBot="1" x14ac:dyDescent="0.3">
      <c r="A19" s="12"/>
      <c r="B19" s="21"/>
      <c r="C19" s="13"/>
      <c r="D19" s="27"/>
      <c r="E19" s="13"/>
      <c r="F19" s="13"/>
      <c r="G19" s="22"/>
    </row>
    <row r="20" spans="1:7" x14ac:dyDescent="0.25">
      <c r="A20" s="8">
        <v>1</v>
      </c>
      <c r="B20" s="19" t="s">
        <v>14</v>
      </c>
      <c r="C20" s="1">
        <v>3447</v>
      </c>
      <c r="D20" s="6" t="s">
        <v>35</v>
      </c>
      <c r="E20" s="1" t="s">
        <v>36</v>
      </c>
      <c r="F20" s="1">
        <v>1</v>
      </c>
      <c r="G20" s="20">
        <v>22</v>
      </c>
    </row>
    <row r="21" spans="1:7" x14ac:dyDescent="0.25">
      <c r="A21" s="9">
        <v>2</v>
      </c>
      <c r="B21" s="19" t="s">
        <v>37</v>
      </c>
      <c r="C21" s="1">
        <v>32</v>
      </c>
      <c r="D21" s="6" t="s">
        <v>35</v>
      </c>
      <c r="E21" s="1" t="s">
        <v>38</v>
      </c>
      <c r="F21" s="1">
        <v>4</v>
      </c>
      <c r="G21" s="20">
        <v>27.5</v>
      </c>
    </row>
    <row r="22" spans="1:7" x14ac:dyDescent="0.25">
      <c r="A22" s="9">
        <v>3</v>
      </c>
      <c r="B22" s="19" t="s">
        <v>39</v>
      </c>
      <c r="C22" s="1">
        <v>40</v>
      </c>
      <c r="D22" s="6" t="s">
        <v>35</v>
      </c>
      <c r="E22" s="1" t="s">
        <v>40</v>
      </c>
      <c r="F22" s="1">
        <v>2</v>
      </c>
      <c r="G22" s="20">
        <v>30</v>
      </c>
    </row>
    <row r="23" spans="1:7" x14ac:dyDescent="0.25">
      <c r="A23" s="9">
        <v>4</v>
      </c>
      <c r="B23" s="19" t="s">
        <v>41</v>
      </c>
      <c r="C23" s="1">
        <v>154</v>
      </c>
      <c r="D23" s="6" t="s">
        <v>35</v>
      </c>
      <c r="E23" s="1" t="s">
        <v>42</v>
      </c>
      <c r="F23" s="1">
        <v>4</v>
      </c>
      <c r="G23" s="20">
        <v>30.5</v>
      </c>
    </row>
    <row r="24" spans="1:7" x14ac:dyDescent="0.25">
      <c r="A24" s="9">
        <v>5</v>
      </c>
      <c r="B24" s="19" t="s">
        <v>43</v>
      </c>
      <c r="C24" s="1">
        <v>485</v>
      </c>
      <c r="D24" s="6" t="s">
        <v>35</v>
      </c>
      <c r="E24" s="1" t="s">
        <v>44</v>
      </c>
      <c r="F24" s="1">
        <v>4</v>
      </c>
      <c r="G24" s="20">
        <v>34.5</v>
      </c>
    </row>
    <row r="25" spans="1:7" x14ac:dyDescent="0.25">
      <c r="A25" s="9">
        <v>6</v>
      </c>
      <c r="B25" s="19" t="s">
        <v>45</v>
      </c>
      <c r="C25" s="1">
        <v>1848</v>
      </c>
      <c r="D25" s="6" t="s">
        <v>35</v>
      </c>
      <c r="E25" s="1" t="s">
        <v>46</v>
      </c>
      <c r="F25" s="1">
        <v>3</v>
      </c>
      <c r="G25" s="20">
        <v>35.5</v>
      </c>
    </row>
    <row r="26" spans="1:7" x14ac:dyDescent="0.25">
      <c r="A26" s="9">
        <v>7</v>
      </c>
      <c r="B26" s="19" t="s">
        <v>47</v>
      </c>
      <c r="C26" s="1">
        <v>329</v>
      </c>
      <c r="D26" s="6" t="s">
        <v>35</v>
      </c>
      <c r="E26" s="1" t="s">
        <v>48</v>
      </c>
      <c r="F26" s="1">
        <v>3</v>
      </c>
      <c r="G26" s="20">
        <v>49</v>
      </c>
    </row>
    <row r="27" spans="1:7" x14ac:dyDescent="0.25">
      <c r="A27" s="9">
        <v>8</v>
      </c>
      <c r="B27" s="19" t="s">
        <v>51</v>
      </c>
      <c r="C27" s="1">
        <v>28</v>
      </c>
      <c r="D27" s="6" t="s">
        <v>35</v>
      </c>
      <c r="E27" s="1" t="s">
        <v>52</v>
      </c>
      <c r="F27" s="1">
        <v>4</v>
      </c>
      <c r="G27" s="20">
        <v>77</v>
      </c>
    </row>
    <row r="28" spans="1:7" x14ac:dyDescent="0.25">
      <c r="A28" s="9">
        <v>9</v>
      </c>
      <c r="B28" s="19" t="s">
        <v>53</v>
      </c>
      <c r="C28" s="1">
        <v>12</v>
      </c>
      <c r="D28" s="6" t="s">
        <v>35</v>
      </c>
      <c r="E28" s="1" t="s">
        <v>54</v>
      </c>
      <c r="F28" s="1">
        <v>1</v>
      </c>
      <c r="G28" s="20">
        <v>487.5</v>
      </c>
    </row>
    <row r="29" spans="1:7" ht="15.75" thickBot="1" x14ac:dyDescent="0.3">
      <c r="A29" s="10">
        <v>10</v>
      </c>
      <c r="B29" s="19" t="s">
        <v>49</v>
      </c>
      <c r="C29" s="1">
        <v>28</v>
      </c>
      <c r="D29" s="6" t="s">
        <v>35</v>
      </c>
      <c r="E29" s="1" t="s">
        <v>50</v>
      </c>
      <c r="F29" s="1">
        <v>4</v>
      </c>
      <c r="G29" s="20">
        <v>58</v>
      </c>
    </row>
    <row r="30" spans="1:7" ht="15.75" thickBot="1" x14ac:dyDescent="0.3">
      <c r="A30" s="12"/>
      <c r="B30" s="21"/>
      <c r="C30" s="13"/>
      <c r="D30" s="27"/>
      <c r="E30" s="13"/>
      <c r="F30" s="13"/>
      <c r="G30" s="22"/>
    </row>
    <row r="31" spans="1:7" x14ac:dyDescent="0.25">
      <c r="A31" s="8">
        <v>1</v>
      </c>
      <c r="B31" s="19" t="s">
        <v>55</v>
      </c>
      <c r="C31" s="1">
        <v>3107</v>
      </c>
      <c r="D31" s="6" t="s">
        <v>56</v>
      </c>
      <c r="E31" s="1" t="s">
        <v>57</v>
      </c>
      <c r="F31" s="1">
        <v>2</v>
      </c>
      <c r="G31" s="20">
        <v>0.5</v>
      </c>
    </row>
    <row r="32" spans="1:7" x14ac:dyDescent="0.25">
      <c r="A32" s="9">
        <v>2</v>
      </c>
      <c r="B32" s="19" t="s">
        <v>58</v>
      </c>
      <c r="C32" s="1">
        <v>3846</v>
      </c>
      <c r="D32" s="6" t="s">
        <v>56</v>
      </c>
      <c r="E32" s="1" t="s">
        <v>59</v>
      </c>
      <c r="F32" s="1">
        <v>1</v>
      </c>
      <c r="G32" s="20">
        <v>2</v>
      </c>
    </row>
    <row r="33" spans="1:7" x14ac:dyDescent="0.25">
      <c r="A33" s="9">
        <v>3</v>
      </c>
      <c r="B33" s="19" t="s">
        <v>60</v>
      </c>
      <c r="C33" s="1">
        <v>4</v>
      </c>
      <c r="D33" s="6" t="s">
        <v>56</v>
      </c>
      <c r="E33" s="1" t="s">
        <v>61</v>
      </c>
      <c r="F33" s="1">
        <v>1</v>
      </c>
      <c r="G33" s="20">
        <v>6</v>
      </c>
    </row>
    <row r="34" spans="1:7" x14ac:dyDescent="0.25">
      <c r="A34" s="9">
        <v>4</v>
      </c>
      <c r="B34" s="19" t="s">
        <v>62</v>
      </c>
      <c r="C34" s="1">
        <v>11</v>
      </c>
      <c r="D34" s="6" t="s">
        <v>56</v>
      </c>
      <c r="E34" s="1" t="s">
        <v>63</v>
      </c>
      <c r="F34" s="1">
        <v>1</v>
      </c>
      <c r="G34" s="20">
        <v>9.5</v>
      </c>
    </row>
    <row r="35" spans="1:7" x14ac:dyDescent="0.25">
      <c r="A35" s="9">
        <v>5</v>
      </c>
      <c r="B35" s="19" t="s">
        <v>64</v>
      </c>
      <c r="C35" s="1">
        <v>2</v>
      </c>
      <c r="D35" s="6" t="s">
        <v>56</v>
      </c>
      <c r="E35" s="1" t="s">
        <v>65</v>
      </c>
      <c r="F35" s="1">
        <v>1</v>
      </c>
      <c r="G35" s="20">
        <v>12</v>
      </c>
    </row>
    <row r="36" spans="1:7" x14ac:dyDescent="0.25">
      <c r="A36" s="9">
        <v>6</v>
      </c>
      <c r="B36" s="19" t="s">
        <v>66</v>
      </c>
      <c r="C36" s="1">
        <v>8</v>
      </c>
      <c r="D36" s="6" t="s">
        <v>56</v>
      </c>
      <c r="E36" s="1"/>
      <c r="F36" s="1">
        <v>1</v>
      </c>
      <c r="G36" s="20">
        <v>12.5</v>
      </c>
    </row>
    <row r="37" spans="1:7" x14ac:dyDescent="0.25">
      <c r="A37" s="9">
        <v>7</v>
      </c>
      <c r="B37" s="19" t="s">
        <v>67</v>
      </c>
      <c r="C37" s="1">
        <v>1</v>
      </c>
      <c r="D37" s="6" t="s">
        <v>56</v>
      </c>
      <c r="E37" s="1" t="s">
        <v>68</v>
      </c>
      <c r="F37" s="1">
        <v>1</v>
      </c>
      <c r="G37" s="20">
        <v>15.5</v>
      </c>
    </row>
    <row r="38" spans="1:7" x14ac:dyDescent="0.25">
      <c r="A38" s="9">
        <v>8</v>
      </c>
      <c r="B38" s="19" t="s">
        <v>69</v>
      </c>
      <c r="C38" s="1">
        <v>5</v>
      </c>
      <c r="D38" s="6" t="s">
        <v>56</v>
      </c>
      <c r="E38" s="1" t="s">
        <v>70</v>
      </c>
      <c r="F38" s="1">
        <v>1</v>
      </c>
      <c r="G38" s="20">
        <v>40</v>
      </c>
    </row>
    <row r="39" spans="1:7" x14ac:dyDescent="0.25">
      <c r="A39" s="9">
        <v>9</v>
      </c>
      <c r="B39" s="19" t="s">
        <v>71</v>
      </c>
      <c r="C39" s="1">
        <v>6</v>
      </c>
      <c r="D39" s="6" t="s">
        <v>56</v>
      </c>
      <c r="E39" s="1" t="s">
        <v>72</v>
      </c>
      <c r="F39" s="1">
        <v>1</v>
      </c>
      <c r="G39" s="20">
        <v>60</v>
      </c>
    </row>
    <row r="40" spans="1:7" ht="15.75" thickBot="1" x14ac:dyDescent="0.3">
      <c r="A40" s="10">
        <v>10</v>
      </c>
      <c r="B40" s="19" t="s">
        <v>73</v>
      </c>
      <c r="C40" s="1">
        <v>11</v>
      </c>
      <c r="D40" s="6" t="s">
        <v>56</v>
      </c>
      <c r="E40" s="1" t="s">
        <v>74</v>
      </c>
      <c r="F40" s="1">
        <v>1</v>
      </c>
      <c r="G40" s="20">
        <v>476</v>
      </c>
    </row>
    <row r="41" spans="1:7" ht="15.75" thickBot="1" x14ac:dyDescent="0.3">
      <c r="A41" s="12"/>
      <c r="B41" s="23"/>
      <c r="C41" s="14"/>
      <c r="D41" s="28"/>
      <c r="E41" s="14"/>
      <c r="F41" s="14"/>
      <c r="G41" s="22"/>
    </row>
    <row r="42" spans="1:7" ht="15.75" thickBot="1" x14ac:dyDescent="0.3">
      <c r="A42" s="11">
        <v>1</v>
      </c>
      <c r="B42" s="24" t="s">
        <v>75</v>
      </c>
      <c r="C42" s="4">
        <v>3703</v>
      </c>
      <c r="D42" s="29" t="s">
        <v>78</v>
      </c>
      <c r="E42" s="4">
        <v>4</v>
      </c>
      <c r="F42" s="4">
        <v>1</v>
      </c>
      <c r="G42" s="25">
        <v>47.5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D44" sqref="D44"/>
    </sheetView>
  </sheetViews>
  <sheetFormatPr defaultRowHeight="15" x14ac:dyDescent="0.25"/>
  <cols>
    <col min="1" max="1" width="24" style="5" bestFit="1" customWidth="1"/>
    <col min="2" max="2" width="15" bestFit="1" customWidth="1"/>
    <col min="3" max="3" width="9.85546875" bestFit="1" customWidth="1"/>
    <col min="4" max="4" width="13.42578125" bestFit="1" customWidth="1"/>
    <col min="5" max="5" width="17.85546875" bestFit="1" customWidth="1"/>
    <col min="6" max="6" width="6.5703125" bestFit="1" customWidth="1"/>
    <col min="7" max="7" width="16.85546875" bestFit="1" customWidth="1"/>
    <col min="8" max="8" width="17.5703125" bestFit="1" customWidth="1"/>
    <col min="9" max="9" width="15.42578125" bestFit="1" customWidth="1"/>
    <col min="10" max="10" width="12.7109375" bestFit="1" customWidth="1"/>
    <col min="11" max="11" width="15.42578125" bestFit="1" customWidth="1"/>
    <col min="12" max="12" width="17.85546875" bestFit="1" customWidth="1"/>
    <col min="13" max="13" width="12.5703125" bestFit="1" customWidth="1"/>
    <col min="14" max="14" width="12.7109375" bestFit="1" customWidth="1"/>
    <col min="15" max="15" width="15.42578125" bestFit="1" customWidth="1"/>
    <col min="16" max="16" width="17.85546875" bestFit="1" customWidth="1"/>
    <col min="17" max="17" width="17.7109375" bestFit="1" customWidth="1"/>
  </cols>
  <sheetData>
    <row r="1" spans="1:17" ht="15.75" thickBot="1" x14ac:dyDescent="0.3">
      <c r="I1" s="48" t="s">
        <v>79</v>
      </c>
      <c r="J1" s="48"/>
      <c r="K1" s="48"/>
      <c r="L1" s="48"/>
      <c r="M1" s="46" t="s">
        <v>80</v>
      </c>
      <c r="N1" s="46"/>
      <c r="O1" s="46"/>
      <c r="P1" s="46"/>
      <c r="Q1" s="30"/>
    </row>
    <row r="2" spans="1:17" ht="15.75" thickBot="1" x14ac:dyDescent="0.3">
      <c r="A2" s="32" t="s">
        <v>1</v>
      </c>
      <c r="B2" s="31" t="s">
        <v>0</v>
      </c>
      <c r="C2" s="32" t="s">
        <v>2</v>
      </c>
      <c r="D2" s="32" t="s">
        <v>81</v>
      </c>
      <c r="E2" s="32" t="s">
        <v>1</v>
      </c>
      <c r="F2" s="32" t="s">
        <v>3</v>
      </c>
      <c r="G2" s="33" t="s">
        <v>89</v>
      </c>
      <c r="H2" s="51" t="s">
        <v>87</v>
      </c>
      <c r="I2" s="49" t="s">
        <v>88</v>
      </c>
      <c r="J2" s="49" t="s">
        <v>83</v>
      </c>
      <c r="K2" s="49" t="s">
        <v>84</v>
      </c>
      <c r="L2" s="49" t="s">
        <v>85</v>
      </c>
      <c r="M2" s="47" t="s">
        <v>82</v>
      </c>
      <c r="N2" s="47" t="s">
        <v>83</v>
      </c>
      <c r="O2" s="47" t="s">
        <v>84</v>
      </c>
      <c r="P2" s="47" t="s">
        <v>85</v>
      </c>
      <c r="Q2" s="45" t="s">
        <v>86</v>
      </c>
    </row>
    <row r="3" spans="1:17" x14ac:dyDescent="0.25">
      <c r="A3" s="55" t="s">
        <v>8</v>
      </c>
      <c r="B3" s="34">
        <v>1987</v>
      </c>
      <c r="C3" s="34" t="s">
        <v>6</v>
      </c>
      <c r="D3" s="34">
        <v>132</v>
      </c>
      <c r="E3" s="34" t="s">
        <v>9</v>
      </c>
      <c r="F3" s="58">
        <v>3</v>
      </c>
      <c r="G3" s="37">
        <v>245</v>
      </c>
      <c r="H3" s="52">
        <v>125</v>
      </c>
      <c r="I3" s="60">
        <v>130</v>
      </c>
      <c r="J3" s="61">
        <v>1</v>
      </c>
      <c r="K3" s="61">
        <f>(I3-H3)*0.5</f>
        <v>2.5</v>
      </c>
      <c r="L3" s="61">
        <f>J3*3</f>
        <v>3</v>
      </c>
      <c r="M3" s="62">
        <v>124</v>
      </c>
      <c r="N3" s="62">
        <v>0</v>
      </c>
      <c r="O3" s="62">
        <v>0</v>
      </c>
      <c r="P3" s="63">
        <f>N3*3</f>
        <v>0</v>
      </c>
      <c r="Q3" s="42">
        <f>SUM(K3,L3,O3,P3)</f>
        <v>5.5</v>
      </c>
    </row>
    <row r="4" spans="1:17" x14ac:dyDescent="0.25">
      <c r="A4" s="56" t="s">
        <v>47</v>
      </c>
      <c r="B4" s="35">
        <v>329</v>
      </c>
      <c r="C4" s="35" t="s">
        <v>35</v>
      </c>
      <c r="D4" s="35">
        <v>128</v>
      </c>
      <c r="E4" s="35" t="s">
        <v>48</v>
      </c>
      <c r="F4" s="36">
        <v>3</v>
      </c>
      <c r="G4" s="38">
        <v>240</v>
      </c>
      <c r="H4" s="53">
        <v>128</v>
      </c>
      <c r="I4" s="64">
        <v>155</v>
      </c>
      <c r="J4" s="50">
        <v>2</v>
      </c>
      <c r="K4" s="50">
        <f t="shared" ref="K4:K38" si="0">(I4-H4)*0.5</f>
        <v>13.5</v>
      </c>
      <c r="L4" s="50">
        <f t="shared" ref="L4:L38" si="1">J4*3</f>
        <v>6</v>
      </c>
      <c r="M4" s="41">
        <v>175</v>
      </c>
      <c r="N4" s="41">
        <v>2</v>
      </c>
      <c r="O4" s="41">
        <f t="shared" ref="O4:O38" si="2">(M4-H4)*0.5</f>
        <v>23.5</v>
      </c>
      <c r="P4" s="65">
        <f t="shared" ref="P4:P38" si="3">N4*3</f>
        <v>6</v>
      </c>
      <c r="Q4" s="43">
        <f t="shared" ref="Q4:Q38" si="4">SUM(K4,L4,O4,P4)</f>
        <v>49</v>
      </c>
    </row>
    <row r="5" spans="1:17" x14ac:dyDescent="0.25">
      <c r="A5" s="56" t="s">
        <v>29</v>
      </c>
      <c r="B5" s="35">
        <v>7</v>
      </c>
      <c r="C5" s="35" t="s">
        <v>27</v>
      </c>
      <c r="D5" s="35">
        <v>126</v>
      </c>
      <c r="E5" s="35"/>
      <c r="F5" s="36">
        <v>1</v>
      </c>
      <c r="G5" s="38">
        <v>240</v>
      </c>
      <c r="H5" s="53">
        <v>128</v>
      </c>
      <c r="I5" s="64">
        <v>165</v>
      </c>
      <c r="J5" s="50">
        <v>1</v>
      </c>
      <c r="K5" s="50">
        <f t="shared" si="0"/>
        <v>18.5</v>
      </c>
      <c r="L5" s="50">
        <f t="shared" si="1"/>
        <v>3</v>
      </c>
      <c r="M5" s="41">
        <v>158</v>
      </c>
      <c r="N5" s="41">
        <v>2</v>
      </c>
      <c r="O5" s="41">
        <f t="shared" si="2"/>
        <v>15</v>
      </c>
      <c r="P5" s="65">
        <f t="shared" si="3"/>
        <v>6</v>
      </c>
      <c r="Q5" s="43">
        <f t="shared" si="4"/>
        <v>42.5</v>
      </c>
    </row>
    <row r="6" spans="1:17" x14ac:dyDescent="0.25">
      <c r="A6" s="56" t="s">
        <v>14</v>
      </c>
      <c r="B6" s="35">
        <v>3447</v>
      </c>
      <c r="C6" s="35" t="s">
        <v>35</v>
      </c>
      <c r="D6" s="35">
        <v>127</v>
      </c>
      <c r="E6" s="35" t="s">
        <v>36</v>
      </c>
      <c r="F6" s="36">
        <v>1</v>
      </c>
      <c r="G6" s="38">
        <v>230</v>
      </c>
      <c r="H6" s="53">
        <v>134</v>
      </c>
      <c r="I6" s="64">
        <v>158</v>
      </c>
      <c r="J6" s="50">
        <v>0</v>
      </c>
      <c r="K6" s="50">
        <f t="shared" si="0"/>
        <v>12</v>
      </c>
      <c r="L6" s="50">
        <f t="shared" si="1"/>
        <v>0</v>
      </c>
      <c r="M6" s="41">
        <v>142</v>
      </c>
      <c r="N6" s="41">
        <v>2</v>
      </c>
      <c r="O6" s="41">
        <f t="shared" si="2"/>
        <v>4</v>
      </c>
      <c r="P6" s="65">
        <f t="shared" si="3"/>
        <v>6</v>
      </c>
      <c r="Q6" s="43">
        <f t="shared" si="4"/>
        <v>22</v>
      </c>
    </row>
    <row r="7" spans="1:17" x14ac:dyDescent="0.25">
      <c r="A7" s="56" t="s">
        <v>73</v>
      </c>
      <c r="B7" s="35">
        <v>11</v>
      </c>
      <c r="C7" s="35" t="s">
        <v>56</v>
      </c>
      <c r="D7" s="35">
        <v>130</v>
      </c>
      <c r="E7" s="35" t="s">
        <v>74</v>
      </c>
      <c r="F7" s="36">
        <v>1</v>
      </c>
      <c r="G7" s="38">
        <v>240</v>
      </c>
      <c r="H7" s="53">
        <v>128</v>
      </c>
      <c r="I7" s="64">
        <v>185</v>
      </c>
      <c r="J7" s="50">
        <v>4</v>
      </c>
      <c r="K7" s="50">
        <f t="shared" si="0"/>
        <v>28.5</v>
      </c>
      <c r="L7" s="50">
        <f t="shared" si="1"/>
        <v>12</v>
      </c>
      <c r="M7" s="41">
        <v>999</v>
      </c>
      <c r="N7" s="41">
        <v>0</v>
      </c>
      <c r="O7" s="41">
        <f t="shared" si="2"/>
        <v>435.5</v>
      </c>
      <c r="P7" s="65">
        <f t="shared" si="3"/>
        <v>0</v>
      </c>
      <c r="Q7" s="43">
        <f t="shared" si="4"/>
        <v>476</v>
      </c>
    </row>
    <row r="8" spans="1:17" x14ac:dyDescent="0.25">
      <c r="A8" s="56" t="s">
        <v>21</v>
      </c>
      <c r="B8" s="35">
        <v>9193</v>
      </c>
      <c r="C8" s="35" t="s">
        <v>6</v>
      </c>
      <c r="D8" s="35">
        <v>128</v>
      </c>
      <c r="E8" s="35" t="s">
        <v>11</v>
      </c>
      <c r="F8" s="36">
        <v>1</v>
      </c>
      <c r="G8" s="38">
        <v>240</v>
      </c>
      <c r="H8" s="53">
        <v>128</v>
      </c>
      <c r="I8" s="64">
        <v>180</v>
      </c>
      <c r="J8" s="50">
        <v>2</v>
      </c>
      <c r="K8" s="50">
        <f t="shared" si="0"/>
        <v>26</v>
      </c>
      <c r="L8" s="50">
        <f t="shared" si="1"/>
        <v>6</v>
      </c>
      <c r="M8" s="41">
        <v>147</v>
      </c>
      <c r="N8" s="41">
        <v>2</v>
      </c>
      <c r="O8" s="41">
        <f t="shared" si="2"/>
        <v>9.5</v>
      </c>
      <c r="P8" s="65">
        <f t="shared" si="3"/>
        <v>6</v>
      </c>
      <c r="Q8" s="43">
        <f t="shared" si="4"/>
        <v>47.5</v>
      </c>
    </row>
    <row r="9" spans="1:17" x14ac:dyDescent="0.25">
      <c r="A9" s="56" t="s">
        <v>69</v>
      </c>
      <c r="B9" s="35">
        <v>5</v>
      </c>
      <c r="C9" s="35" t="s">
        <v>56</v>
      </c>
      <c r="D9" s="35">
        <v>127</v>
      </c>
      <c r="E9" s="35" t="s">
        <v>70</v>
      </c>
      <c r="F9" s="36">
        <v>1</v>
      </c>
      <c r="G9" s="38">
        <v>240</v>
      </c>
      <c r="H9" s="53">
        <v>128</v>
      </c>
      <c r="I9" s="64">
        <v>172</v>
      </c>
      <c r="J9" s="50">
        <v>0</v>
      </c>
      <c r="K9" s="50">
        <f t="shared" si="0"/>
        <v>22</v>
      </c>
      <c r="L9" s="50">
        <f t="shared" si="1"/>
        <v>0</v>
      </c>
      <c r="M9" s="41">
        <v>164</v>
      </c>
      <c r="N9" s="41">
        <v>0</v>
      </c>
      <c r="O9" s="41">
        <f t="shared" si="2"/>
        <v>18</v>
      </c>
      <c r="P9" s="65">
        <f t="shared" si="3"/>
        <v>0</v>
      </c>
      <c r="Q9" s="43">
        <f t="shared" si="4"/>
        <v>40</v>
      </c>
    </row>
    <row r="10" spans="1:17" x14ac:dyDescent="0.25">
      <c r="A10" s="56" t="s">
        <v>55</v>
      </c>
      <c r="B10" s="35">
        <v>3107</v>
      </c>
      <c r="C10" s="35" t="s">
        <v>56</v>
      </c>
      <c r="D10" s="35">
        <v>130</v>
      </c>
      <c r="E10" s="35" t="s">
        <v>57</v>
      </c>
      <c r="F10" s="36">
        <v>2</v>
      </c>
      <c r="G10" s="38">
        <v>240</v>
      </c>
      <c r="H10" s="53">
        <v>128</v>
      </c>
      <c r="I10" s="64">
        <v>129</v>
      </c>
      <c r="J10" s="50">
        <v>0</v>
      </c>
      <c r="K10" s="50">
        <f t="shared" si="0"/>
        <v>0.5</v>
      </c>
      <c r="L10" s="50">
        <f t="shared" si="1"/>
        <v>0</v>
      </c>
      <c r="M10" s="41">
        <v>121</v>
      </c>
      <c r="N10" s="41">
        <v>0</v>
      </c>
      <c r="O10" s="41">
        <v>0</v>
      </c>
      <c r="P10" s="65">
        <f t="shared" si="3"/>
        <v>0</v>
      </c>
      <c r="Q10" s="43">
        <f t="shared" si="4"/>
        <v>0.5</v>
      </c>
    </row>
    <row r="11" spans="1:17" x14ac:dyDescent="0.25">
      <c r="A11" s="56" t="s">
        <v>17</v>
      </c>
      <c r="B11" s="35">
        <v>1853</v>
      </c>
      <c r="C11" s="35" t="s">
        <v>6</v>
      </c>
      <c r="D11" s="35">
        <v>126</v>
      </c>
      <c r="E11" s="35" t="s">
        <v>18</v>
      </c>
      <c r="F11" s="36">
        <v>3</v>
      </c>
      <c r="G11" s="38">
        <v>245</v>
      </c>
      <c r="H11" s="53">
        <v>125</v>
      </c>
      <c r="I11" s="64">
        <v>133</v>
      </c>
      <c r="J11" s="50">
        <v>1</v>
      </c>
      <c r="K11" s="50">
        <f t="shared" si="0"/>
        <v>4</v>
      </c>
      <c r="L11" s="50">
        <f t="shared" si="1"/>
        <v>3</v>
      </c>
      <c r="M11" s="41">
        <v>124</v>
      </c>
      <c r="N11" s="41">
        <v>2</v>
      </c>
      <c r="O11" s="41">
        <v>0</v>
      </c>
      <c r="P11" s="65">
        <f t="shared" si="3"/>
        <v>6</v>
      </c>
      <c r="Q11" s="43">
        <f t="shared" si="4"/>
        <v>13</v>
      </c>
    </row>
    <row r="12" spans="1:17" x14ac:dyDescent="0.25">
      <c r="A12" s="56" t="s">
        <v>24</v>
      </c>
      <c r="B12" s="35">
        <v>111</v>
      </c>
      <c r="C12" s="35" t="s">
        <v>6</v>
      </c>
      <c r="D12" s="35">
        <v>126</v>
      </c>
      <c r="E12" s="35" t="s">
        <v>25</v>
      </c>
      <c r="F12" s="36">
        <v>1</v>
      </c>
      <c r="G12" s="38">
        <v>240</v>
      </c>
      <c r="H12" s="53">
        <v>128</v>
      </c>
      <c r="I12" s="64">
        <v>200</v>
      </c>
      <c r="J12" s="50">
        <v>1</v>
      </c>
      <c r="K12" s="50">
        <f t="shared" si="0"/>
        <v>36</v>
      </c>
      <c r="L12" s="50">
        <f t="shared" si="1"/>
        <v>3</v>
      </c>
      <c r="M12" s="41">
        <v>208</v>
      </c>
      <c r="N12" s="41">
        <v>6</v>
      </c>
      <c r="O12" s="41">
        <f t="shared" si="2"/>
        <v>40</v>
      </c>
      <c r="P12" s="65">
        <f t="shared" si="3"/>
        <v>18</v>
      </c>
      <c r="Q12" s="43">
        <f t="shared" si="4"/>
        <v>97</v>
      </c>
    </row>
    <row r="13" spans="1:17" x14ac:dyDescent="0.25">
      <c r="A13" s="56" t="s">
        <v>53</v>
      </c>
      <c r="B13" s="35">
        <v>12</v>
      </c>
      <c r="C13" s="35" t="s">
        <v>35</v>
      </c>
      <c r="D13" s="35">
        <v>127</v>
      </c>
      <c r="E13" s="35" t="s">
        <v>54</v>
      </c>
      <c r="F13" s="36">
        <v>1</v>
      </c>
      <c r="G13" s="38">
        <v>230</v>
      </c>
      <c r="H13" s="53">
        <v>134</v>
      </c>
      <c r="I13" s="64">
        <v>999</v>
      </c>
      <c r="J13" s="50">
        <v>0</v>
      </c>
      <c r="K13" s="50">
        <f t="shared" si="0"/>
        <v>432.5</v>
      </c>
      <c r="L13" s="50">
        <f t="shared" si="1"/>
        <v>0</v>
      </c>
      <c r="M13" s="41">
        <v>202</v>
      </c>
      <c r="N13" s="41">
        <v>7</v>
      </c>
      <c r="O13" s="41">
        <f t="shared" si="2"/>
        <v>34</v>
      </c>
      <c r="P13" s="65">
        <f t="shared" si="3"/>
        <v>21</v>
      </c>
      <c r="Q13" s="43">
        <f t="shared" si="4"/>
        <v>487.5</v>
      </c>
    </row>
    <row r="14" spans="1:17" x14ac:dyDescent="0.25">
      <c r="A14" s="56" t="s">
        <v>10</v>
      </c>
      <c r="B14" s="35">
        <v>1193</v>
      </c>
      <c r="C14" s="35" t="s">
        <v>6</v>
      </c>
      <c r="D14" s="35">
        <v>128</v>
      </c>
      <c r="E14" s="35" t="s">
        <v>11</v>
      </c>
      <c r="F14" s="36">
        <v>3</v>
      </c>
      <c r="G14" s="38">
        <v>245</v>
      </c>
      <c r="H14" s="53">
        <v>125</v>
      </c>
      <c r="I14" s="64">
        <v>131</v>
      </c>
      <c r="J14" s="50">
        <v>0</v>
      </c>
      <c r="K14" s="50">
        <f t="shared" si="0"/>
        <v>3</v>
      </c>
      <c r="L14" s="50">
        <f t="shared" si="1"/>
        <v>0</v>
      </c>
      <c r="M14" s="41">
        <v>118</v>
      </c>
      <c r="N14" s="41">
        <v>1</v>
      </c>
      <c r="O14" s="41">
        <v>0</v>
      </c>
      <c r="P14" s="65">
        <f t="shared" si="3"/>
        <v>3</v>
      </c>
      <c r="Q14" s="43">
        <f t="shared" si="4"/>
        <v>6</v>
      </c>
    </row>
    <row r="15" spans="1:17" x14ac:dyDescent="0.25">
      <c r="A15" s="56" t="s">
        <v>43</v>
      </c>
      <c r="B15" s="35">
        <v>485</v>
      </c>
      <c r="C15" s="35" t="s">
        <v>35</v>
      </c>
      <c r="D15" s="35">
        <v>150</v>
      </c>
      <c r="E15" s="35" t="s">
        <v>44</v>
      </c>
      <c r="F15" s="36">
        <v>4</v>
      </c>
      <c r="G15" s="38">
        <v>250</v>
      </c>
      <c r="H15" s="53">
        <v>123</v>
      </c>
      <c r="I15" s="64">
        <v>157</v>
      </c>
      <c r="J15" s="50">
        <v>1</v>
      </c>
      <c r="K15" s="50">
        <f t="shared" si="0"/>
        <v>17</v>
      </c>
      <c r="L15" s="50">
        <f t="shared" si="1"/>
        <v>3</v>
      </c>
      <c r="M15" s="41">
        <v>152</v>
      </c>
      <c r="N15" s="41">
        <v>0</v>
      </c>
      <c r="O15" s="41">
        <f t="shared" si="2"/>
        <v>14.5</v>
      </c>
      <c r="P15" s="65">
        <f t="shared" si="3"/>
        <v>0</v>
      </c>
      <c r="Q15" s="43">
        <f t="shared" si="4"/>
        <v>34.5</v>
      </c>
    </row>
    <row r="16" spans="1:17" x14ac:dyDescent="0.25">
      <c r="A16" s="56" t="s">
        <v>39</v>
      </c>
      <c r="B16" s="35">
        <v>40</v>
      </c>
      <c r="C16" s="35" t="s">
        <v>35</v>
      </c>
      <c r="D16" s="35">
        <v>150</v>
      </c>
      <c r="E16" s="35" t="s">
        <v>40</v>
      </c>
      <c r="F16" s="36">
        <v>2</v>
      </c>
      <c r="G16" s="38">
        <v>230</v>
      </c>
      <c r="H16" s="53">
        <v>134</v>
      </c>
      <c r="I16" s="64">
        <v>154</v>
      </c>
      <c r="J16" s="50">
        <v>2</v>
      </c>
      <c r="K16" s="50">
        <f t="shared" si="0"/>
        <v>10</v>
      </c>
      <c r="L16" s="50">
        <f t="shared" si="1"/>
        <v>6</v>
      </c>
      <c r="M16" s="41">
        <v>150</v>
      </c>
      <c r="N16" s="41">
        <v>2</v>
      </c>
      <c r="O16" s="41">
        <f t="shared" si="2"/>
        <v>8</v>
      </c>
      <c r="P16" s="65">
        <f t="shared" si="3"/>
        <v>6</v>
      </c>
      <c r="Q16" s="43">
        <f t="shared" si="4"/>
        <v>30</v>
      </c>
    </row>
    <row r="17" spans="1:17" x14ac:dyDescent="0.25">
      <c r="A17" s="56" t="s">
        <v>64</v>
      </c>
      <c r="B17" s="35">
        <v>2</v>
      </c>
      <c r="C17" s="35" t="s">
        <v>56</v>
      </c>
      <c r="D17" s="35">
        <v>127</v>
      </c>
      <c r="E17" s="35" t="s">
        <v>65</v>
      </c>
      <c r="F17" s="36">
        <v>1</v>
      </c>
      <c r="G17" s="38">
        <v>240</v>
      </c>
      <c r="H17" s="53">
        <v>128</v>
      </c>
      <c r="I17" s="64">
        <v>134</v>
      </c>
      <c r="J17" s="50">
        <v>1</v>
      </c>
      <c r="K17" s="50">
        <f t="shared" si="0"/>
        <v>3</v>
      </c>
      <c r="L17" s="50">
        <f t="shared" si="1"/>
        <v>3</v>
      </c>
      <c r="M17" s="41">
        <v>134</v>
      </c>
      <c r="N17" s="41">
        <v>1</v>
      </c>
      <c r="O17" s="41">
        <f t="shared" si="2"/>
        <v>3</v>
      </c>
      <c r="P17" s="65">
        <f t="shared" si="3"/>
        <v>3</v>
      </c>
      <c r="Q17" s="43">
        <f t="shared" si="4"/>
        <v>12</v>
      </c>
    </row>
    <row r="18" spans="1:17" x14ac:dyDescent="0.25">
      <c r="A18" s="56" t="s">
        <v>62</v>
      </c>
      <c r="B18" s="35">
        <v>411</v>
      </c>
      <c r="C18" s="35" t="s">
        <v>56</v>
      </c>
      <c r="D18" s="35">
        <v>130</v>
      </c>
      <c r="E18" s="35" t="s">
        <v>63</v>
      </c>
      <c r="F18" s="36">
        <v>1</v>
      </c>
      <c r="G18" s="38">
        <v>240</v>
      </c>
      <c r="H18" s="53">
        <v>128</v>
      </c>
      <c r="I18" s="64">
        <v>132</v>
      </c>
      <c r="J18" s="50">
        <v>0</v>
      </c>
      <c r="K18" s="50">
        <f t="shared" si="0"/>
        <v>2</v>
      </c>
      <c r="L18" s="50">
        <f t="shared" si="1"/>
        <v>0</v>
      </c>
      <c r="M18" s="41">
        <v>131</v>
      </c>
      <c r="N18" s="41">
        <v>2</v>
      </c>
      <c r="O18" s="41">
        <f t="shared" si="2"/>
        <v>1.5</v>
      </c>
      <c r="P18" s="65">
        <f t="shared" si="3"/>
        <v>6</v>
      </c>
      <c r="Q18" s="43">
        <f t="shared" si="4"/>
        <v>9.5</v>
      </c>
    </row>
    <row r="19" spans="1:17" x14ac:dyDescent="0.25">
      <c r="A19" s="56" t="s">
        <v>67</v>
      </c>
      <c r="B19" s="35">
        <v>1</v>
      </c>
      <c r="C19" s="35" t="s">
        <v>56</v>
      </c>
      <c r="D19" s="35">
        <v>128</v>
      </c>
      <c r="E19" s="35" t="s">
        <v>68</v>
      </c>
      <c r="F19" s="36">
        <v>1</v>
      </c>
      <c r="G19" s="38">
        <v>240</v>
      </c>
      <c r="H19" s="53">
        <v>128</v>
      </c>
      <c r="I19" s="64">
        <v>137</v>
      </c>
      <c r="J19" s="50">
        <v>2</v>
      </c>
      <c r="K19" s="50">
        <f t="shared" si="0"/>
        <v>4.5</v>
      </c>
      <c r="L19" s="50">
        <f t="shared" si="1"/>
        <v>6</v>
      </c>
      <c r="M19" s="41">
        <v>132</v>
      </c>
      <c r="N19" s="41">
        <v>1</v>
      </c>
      <c r="O19" s="41">
        <f t="shared" si="2"/>
        <v>2</v>
      </c>
      <c r="P19" s="65">
        <f t="shared" si="3"/>
        <v>3</v>
      </c>
      <c r="Q19" s="43">
        <f t="shared" si="4"/>
        <v>15.5</v>
      </c>
    </row>
    <row r="20" spans="1:17" x14ac:dyDescent="0.25">
      <c r="A20" s="56" t="s">
        <v>14</v>
      </c>
      <c r="B20" s="35">
        <v>9447</v>
      </c>
      <c r="C20" s="35" t="s">
        <v>6</v>
      </c>
      <c r="D20" s="35">
        <v>127</v>
      </c>
      <c r="E20" s="35" t="s">
        <v>16</v>
      </c>
      <c r="F20" s="36">
        <v>1</v>
      </c>
      <c r="G20" s="38">
        <v>240</v>
      </c>
      <c r="H20" s="53">
        <v>128</v>
      </c>
      <c r="I20" s="64">
        <v>122</v>
      </c>
      <c r="J20" s="50">
        <v>2</v>
      </c>
      <c r="K20" s="50">
        <v>0</v>
      </c>
      <c r="L20" s="50">
        <f t="shared" si="1"/>
        <v>6</v>
      </c>
      <c r="M20" s="41">
        <v>131</v>
      </c>
      <c r="N20" s="41">
        <v>1</v>
      </c>
      <c r="O20" s="41">
        <f t="shared" si="2"/>
        <v>1.5</v>
      </c>
      <c r="P20" s="65">
        <f t="shared" si="3"/>
        <v>3</v>
      </c>
      <c r="Q20" s="43">
        <f t="shared" si="4"/>
        <v>10.5</v>
      </c>
    </row>
    <row r="21" spans="1:17" x14ac:dyDescent="0.25">
      <c r="A21" s="56" t="s">
        <v>71</v>
      </c>
      <c r="B21" s="35">
        <v>6</v>
      </c>
      <c r="C21" s="35" t="s">
        <v>56</v>
      </c>
      <c r="D21" s="35">
        <v>127</v>
      </c>
      <c r="E21" s="35" t="s">
        <v>72</v>
      </c>
      <c r="F21" s="36">
        <v>1</v>
      </c>
      <c r="G21" s="38">
        <v>240</v>
      </c>
      <c r="H21" s="53">
        <v>128</v>
      </c>
      <c r="I21" s="64">
        <v>182</v>
      </c>
      <c r="J21" s="50">
        <v>3</v>
      </c>
      <c r="K21" s="50">
        <f t="shared" si="0"/>
        <v>27</v>
      </c>
      <c r="L21" s="50">
        <f t="shared" si="1"/>
        <v>9</v>
      </c>
      <c r="M21" s="41">
        <v>170</v>
      </c>
      <c r="N21" s="41">
        <v>1</v>
      </c>
      <c r="O21" s="41">
        <f t="shared" si="2"/>
        <v>21</v>
      </c>
      <c r="P21" s="65">
        <f t="shared" si="3"/>
        <v>3</v>
      </c>
      <c r="Q21" s="43">
        <f t="shared" si="4"/>
        <v>60</v>
      </c>
    </row>
    <row r="22" spans="1:17" x14ac:dyDescent="0.25">
      <c r="A22" s="56" t="s">
        <v>51</v>
      </c>
      <c r="B22" s="35">
        <v>28</v>
      </c>
      <c r="C22" s="35" t="s">
        <v>35</v>
      </c>
      <c r="D22" s="35">
        <v>126</v>
      </c>
      <c r="E22" s="35" t="s">
        <v>52</v>
      </c>
      <c r="F22" s="36">
        <v>4</v>
      </c>
      <c r="G22" s="38">
        <v>250</v>
      </c>
      <c r="H22" s="53">
        <v>123</v>
      </c>
      <c r="I22" s="64">
        <v>192</v>
      </c>
      <c r="J22" s="50">
        <v>3</v>
      </c>
      <c r="K22" s="50">
        <f t="shared" si="0"/>
        <v>34.5</v>
      </c>
      <c r="L22" s="50">
        <f t="shared" si="1"/>
        <v>9</v>
      </c>
      <c r="M22" s="41">
        <v>166</v>
      </c>
      <c r="N22" s="41">
        <v>4</v>
      </c>
      <c r="O22" s="41">
        <f t="shared" si="2"/>
        <v>21.5</v>
      </c>
      <c r="P22" s="65">
        <f t="shared" si="3"/>
        <v>12</v>
      </c>
      <c r="Q22" s="43">
        <f t="shared" si="4"/>
        <v>77</v>
      </c>
    </row>
    <row r="23" spans="1:17" x14ac:dyDescent="0.25">
      <c r="A23" s="56" t="s">
        <v>60</v>
      </c>
      <c r="B23" s="35">
        <v>4</v>
      </c>
      <c r="C23" s="35" t="s">
        <v>56</v>
      </c>
      <c r="D23" s="35">
        <v>130</v>
      </c>
      <c r="E23" s="35" t="s">
        <v>61</v>
      </c>
      <c r="F23" s="36">
        <v>1</v>
      </c>
      <c r="G23" s="38">
        <v>240</v>
      </c>
      <c r="H23" s="53">
        <v>128</v>
      </c>
      <c r="I23" s="64">
        <v>128</v>
      </c>
      <c r="J23" s="50">
        <v>1</v>
      </c>
      <c r="K23" s="50">
        <f t="shared" si="0"/>
        <v>0</v>
      </c>
      <c r="L23" s="50">
        <f t="shared" si="1"/>
        <v>3</v>
      </c>
      <c r="M23" s="41">
        <v>128</v>
      </c>
      <c r="N23" s="41">
        <v>1</v>
      </c>
      <c r="O23" s="41">
        <f t="shared" si="2"/>
        <v>0</v>
      </c>
      <c r="P23" s="65">
        <f t="shared" si="3"/>
        <v>3</v>
      </c>
      <c r="Q23" s="43">
        <f t="shared" si="4"/>
        <v>6</v>
      </c>
    </row>
    <row r="24" spans="1:17" x14ac:dyDescent="0.25">
      <c r="A24" s="56" t="s">
        <v>19</v>
      </c>
      <c r="B24" s="35">
        <v>9987</v>
      </c>
      <c r="C24" s="35" t="s">
        <v>6</v>
      </c>
      <c r="D24" s="35">
        <v>132</v>
      </c>
      <c r="E24" s="35" t="s">
        <v>20</v>
      </c>
      <c r="F24" s="36">
        <v>3</v>
      </c>
      <c r="G24" s="38">
        <v>245</v>
      </c>
      <c r="H24" s="53">
        <v>125</v>
      </c>
      <c r="I24" s="64">
        <v>139</v>
      </c>
      <c r="J24" s="50">
        <v>2</v>
      </c>
      <c r="K24" s="50">
        <f t="shared" si="0"/>
        <v>7</v>
      </c>
      <c r="L24" s="50">
        <f t="shared" si="1"/>
        <v>6</v>
      </c>
      <c r="M24" s="41">
        <v>135</v>
      </c>
      <c r="N24" s="41">
        <v>1</v>
      </c>
      <c r="O24" s="41">
        <f t="shared" si="2"/>
        <v>5</v>
      </c>
      <c r="P24" s="65">
        <f t="shared" si="3"/>
        <v>3</v>
      </c>
      <c r="Q24" s="43">
        <f t="shared" si="4"/>
        <v>21</v>
      </c>
    </row>
    <row r="25" spans="1:17" x14ac:dyDescent="0.25">
      <c r="A25" s="56" t="s">
        <v>22</v>
      </c>
      <c r="B25" s="35">
        <v>13</v>
      </c>
      <c r="C25" s="35" t="s">
        <v>6</v>
      </c>
      <c r="D25" s="35">
        <v>127</v>
      </c>
      <c r="E25" s="35" t="s">
        <v>23</v>
      </c>
      <c r="F25" s="36">
        <v>1</v>
      </c>
      <c r="G25" s="38">
        <v>240</v>
      </c>
      <c r="H25" s="53">
        <v>128</v>
      </c>
      <c r="I25" s="64">
        <v>180</v>
      </c>
      <c r="J25" s="50">
        <v>4</v>
      </c>
      <c r="K25" s="50">
        <f>(I25-H25)*0.5</f>
        <v>26</v>
      </c>
      <c r="L25" s="50">
        <f>J25*3</f>
        <v>12</v>
      </c>
      <c r="M25" s="41">
        <v>155</v>
      </c>
      <c r="N25" s="41">
        <v>2</v>
      </c>
      <c r="O25" s="41">
        <f>(M25-H25)*0.5</f>
        <v>13.5</v>
      </c>
      <c r="P25" s="65">
        <f>N25*3</f>
        <v>6</v>
      </c>
      <c r="Q25" s="43">
        <f>SUM(K25,L25,O25,P25)</f>
        <v>57.5</v>
      </c>
    </row>
    <row r="26" spans="1:17" x14ac:dyDescent="0.25">
      <c r="A26" s="56" t="s">
        <v>45</v>
      </c>
      <c r="B26" s="35">
        <v>1848</v>
      </c>
      <c r="C26" s="35" t="s">
        <v>35</v>
      </c>
      <c r="D26" s="35">
        <v>128</v>
      </c>
      <c r="E26" s="35" t="s">
        <v>46</v>
      </c>
      <c r="F26" s="36">
        <v>3</v>
      </c>
      <c r="G26" s="38">
        <v>240</v>
      </c>
      <c r="H26" s="53">
        <v>128</v>
      </c>
      <c r="I26" s="64">
        <v>172</v>
      </c>
      <c r="J26" s="50">
        <v>1</v>
      </c>
      <c r="K26" s="50">
        <f t="shared" si="0"/>
        <v>22</v>
      </c>
      <c r="L26" s="50">
        <f t="shared" si="1"/>
        <v>3</v>
      </c>
      <c r="M26" s="41">
        <v>149</v>
      </c>
      <c r="N26" s="41">
        <v>0</v>
      </c>
      <c r="O26" s="41">
        <f t="shared" si="2"/>
        <v>10.5</v>
      </c>
      <c r="P26" s="65">
        <f t="shared" si="3"/>
        <v>0</v>
      </c>
      <c r="Q26" s="43">
        <f t="shared" si="4"/>
        <v>35.5</v>
      </c>
    </row>
    <row r="27" spans="1:17" x14ac:dyDescent="0.25">
      <c r="A27" s="56" t="s">
        <v>12</v>
      </c>
      <c r="B27" s="35">
        <v>3</v>
      </c>
      <c r="C27" s="35" t="s">
        <v>6</v>
      </c>
      <c r="D27" s="35">
        <v>128</v>
      </c>
      <c r="E27" s="35" t="s">
        <v>13</v>
      </c>
      <c r="F27" s="36">
        <v>1</v>
      </c>
      <c r="G27" s="38">
        <v>240</v>
      </c>
      <c r="H27" s="53">
        <v>128</v>
      </c>
      <c r="I27" s="64">
        <v>132</v>
      </c>
      <c r="J27" s="50">
        <v>1</v>
      </c>
      <c r="K27" s="50">
        <f t="shared" si="0"/>
        <v>2</v>
      </c>
      <c r="L27" s="50">
        <f t="shared" si="1"/>
        <v>3</v>
      </c>
      <c r="M27" s="41">
        <v>130</v>
      </c>
      <c r="N27" s="41">
        <v>0</v>
      </c>
      <c r="O27" s="41">
        <f t="shared" si="2"/>
        <v>1</v>
      </c>
      <c r="P27" s="65">
        <f t="shared" si="3"/>
        <v>0</v>
      </c>
      <c r="Q27" s="43">
        <f t="shared" si="4"/>
        <v>6</v>
      </c>
    </row>
    <row r="28" spans="1:17" x14ac:dyDescent="0.25">
      <c r="A28" s="56" t="s">
        <v>58</v>
      </c>
      <c r="B28" s="35">
        <v>3846</v>
      </c>
      <c r="C28" s="35" t="s">
        <v>56</v>
      </c>
      <c r="D28" s="35">
        <v>127</v>
      </c>
      <c r="E28" s="35" t="s">
        <v>59</v>
      </c>
      <c r="F28" s="36">
        <v>1</v>
      </c>
      <c r="G28" s="38">
        <v>240</v>
      </c>
      <c r="H28" s="53">
        <v>128</v>
      </c>
      <c r="I28" s="64">
        <v>122</v>
      </c>
      <c r="J28" s="50">
        <v>0</v>
      </c>
      <c r="K28" s="50">
        <v>0</v>
      </c>
      <c r="L28" s="50">
        <f t="shared" si="1"/>
        <v>0</v>
      </c>
      <c r="M28" s="41">
        <v>132</v>
      </c>
      <c r="N28" s="41">
        <v>0</v>
      </c>
      <c r="O28" s="41">
        <f t="shared" si="2"/>
        <v>2</v>
      </c>
      <c r="P28" s="65">
        <f t="shared" si="3"/>
        <v>0</v>
      </c>
      <c r="Q28" s="43">
        <f t="shared" si="4"/>
        <v>2</v>
      </c>
    </row>
    <row r="29" spans="1:17" x14ac:dyDescent="0.25">
      <c r="A29" s="56" t="s">
        <v>37</v>
      </c>
      <c r="B29" s="35">
        <v>32</v>
      </c>
      <c r="C29" s="35" t="s">
        <v>35</v>
      </c>
      <c r="D29" s="35">
        <v>125</v>
      </c>
      <c r="E29" s="35" t="s">
        <v>38</v>
      </c>
      <c r="F29" s="36">
        <v>4</v>
      </c>
      <c r="G29" s="38">
        <v>250</v>
      </c>
      <c r="H29" s="53">
        <v>123</v>
      </c>
      <c r="I29" s="64">
        <v>151</v>
      </c>
      <c r="J29" s="50">
        <v>1</v>
      </c>
      <c r="K29" s="50">
        <f t="shared" si="0"/>
        <v>14</v>
      </c>
      <c r="L29" s="50">
        <f t="shared" si="1"/>
        <v>3</v>
      </c>
      <c r="M29" s="41">
        <v>132</v>
      </c>
      <c r="N29" s="41">
        <v>2</v>
      </c>
      <c r="O29" s="41">
        <f t="shared" si="2"/>
        <v>4.5</v>
      </c>
      <c r="P29" s="65">
        <f t="shared" si="3"/>
        <v>6</v>
      </c>
      <c r="Q29" s="43">
        <f t="shared" si="4"/>
        <v>27.5</v>
      </c>
    </row>
    <row r="30" spans="1:17" x14ac:dyDescent="0.25">
      <c r="A30" s="56" t="s">
        <v>66</v>
      </c>
      <c r="B30" s="35">
        <v>8</v>
      </c>
      <c r="C30" s="35" t="s">
        <v>56</v>
      </c>
      <c r="D30" s="35">
        <v>126</v>
      </c>
      <c r="E30" s="35"/>
      <c r="F30" s="36">
        <v>1</v>
      </c>
      <c r="G30" s="38">
        <v>240</v>
      </c>
      <c r="H30" s="53">
        <v>128</v>
      </c>
      <c r="I30" s="64">
        <v>142</v>
      </c>
      <c r="J30" s="50">
        <v>0</v>
      </c>
      <c r="K30" s="50">
        <f t="shared" si="0"/>
        <v>7</v>
      </c>
      <c r="L30" s="50">
        <f t="shared" si="1"/>
        <v>0</v>
      </c>
      <c r="M30" s="41">
        <v>139</v>
      </c>
      <c r="N30" s="41">
        <v>0</v>
      </c>
      <c r="O30" s="41">
        <f t="shared" si="2"/>
        <v>5.5</v>
      </c>
      <c r="P30" s="65">
        <f t="shared" si="3"/>
        <v>0</v>
      </c>
      <c r="Q30" s="43">
        <f t="shared" si="4"/>
        <v>12.5</v>
      </c>
    </row>
    <row r="31" spans="1:17" x14ac:dyDescent="0.25">
      <c r="A31" s="56" t="s">
        <v>75</v>
      </c>
      <c r="B31" s="35">
        <v>3703</v>
      </c>
      <c r="C31" s="35" t="s">
        <v>78</v>
      </c>
      <c r="D31" s="35">
        <v>129</v>
      </c>
      <c r="E31" s="35" t="s">
        <v>90</v>
      </c>
      <c r="F31" s="36">
        <v>1</v>
      </c>
      <c r="G31" s="38">
        <v>220</v>
      </c>
      <c r="H31" s="53">
        <v>140</v>
      </c>
      <c r="I31" s="64">
        <v>169</v>
      </c>
      <c r="J31" s="50">
        <v>2</v>
      </c>
      <c r="K31" s="50">
        <f t="shared" si="0"/>
        <v>14.5</v>
      </c>
      <c r="L31" s="50">
        <f t="shared" si="1"/>
        <v>6</v>
      </c>
      <c r="M31" s="41">
        <v>170</v>
      </c>
      <c r="N31" s="41">
        <v>4</v>
      </c>
      <c r="O31" s="41">
        <f t="shared" si="2"/>
        <v>15</v>
      </c>
      <c r="P31" s="65">
        <f t="shared" si="3"/>
        <v>12</v>
      </c>
      <c r="Q31" s="43">
        <f t="shared" si="4"/>
        <v>47.5</v>
      </c>
    </row>
    <row r="32" spans="1:17" x14ac:dyDescent="0.25">
      <c r="A32" s="56" t="s">
        <v>14</v>
      </c>
      <c r="B32" s="35">
        <v>8447</v>
      </c>
      <c r="C32" s="35" t="s">
        <v>6</v>
      </c>
      <c r="D32" s="35">
        <v>127</v>
      </c>
      <c r="E32" s="35" t="s">
        <v>15</v>
      </c>
      <c r="F32" s="36">
        <v>1</v>
      </c>
      <c r="G32" s="38">
        <v>240</v>
      </c>
      <c r="H32" s="53">
        <v>128</v>
      </c>
      <c r="I32" s="64">
        <v>135</v>
      </c>
      <c r="J32" s="50">
        <v>1</v>
      </c>
      <c r="K32" s="50">
        <f t="shared" si="0"/>
        <v>3.5</v>
      </c>
      <c r="L32" s="50">
        <f t="shared" si="1"/>
        <v>3</v>
      </c>
      <c r="M32" s="41">
        <v>135</v>
      </c>
      <c r="N32" s="41">
        <v>0</v>
      </c>
      <c r="O32" s="41">
        <f t="shared" si="2"/>
        <v>3.5</v>
      </c>
      <c r="P32" s="65">
        <f t="shared" si="3"/>
        <v>0</v>
      </c>
      <c r="Q32" s="43">
        <f t="shared" si="4"/>
        <v>10</v>
      </c>
    </row>
    <row r="33" spans="1:17" x14ac:dyDescent="0.25">
      <c r="A33" s="56" t="s">
        <v>5</v>
      </c>
      <c r="B33" s="35">
        <v>1616</v>
      </c>
      <c r="C33" s="35" t="s">
        <v>6</v>
      </c>
      <c r="D33" s="35">
        <v>127</v>
      </c>
      <c r="E33" s="35" t="s">
        <v>7</v>
      </c>
      <c r="F33" s="36">
        <v>1</v>
      </c>
      <c r="G33" s="38">
        <v>240</v>
      </c>
      <c r="H33" s="53">
        <v>128</v>
      </c>
      <c r="I33" s="64">
        <v>123</v>
      </c>
      <c r="J33" s="50">
        <v>0</v>
      </c>
      <c r="K33" s="50">
        <v>0</v>
      </c>
      <c r="L33" s="50">
        <f t="shared" si="1"/>
        <v>0</v>
      </c>
      <c r="M33" s="41">
        <v>125</v>
      </c>
      <c r="N33" s="41">
        <v>1</v>
      </c>
      <c r="O33" s="41">
        <v>0</v>
      </c>
      <c r="P33" s="65">
        <f t="shared" si="3"/>
        <v>3</v>
      </c>
      <c r="Q33" s="43">
        <f t="shared" si="4"/>
        <v>3</v>
      </c>
    </row>
    <row r="34" spans="1:17" x14ac:dyDescent="0.25">
      <c r="A34" s="56" t="s">
        <v>41</v>
      </c>
      <c r="B34" s="35">
        <v>154</v>
      </c>
      <c r="C34" s="35" t="s">
        <v>35</v>
      </c>
      <c r="D34" s="35">
        <v>129</v>
      </c>
      <c r="E34" s="35" t="s">
        <v>42</v>
      </c>
      <c r="F34" s="36">
        <v>4</v>
      </c>
      <c r="G34" s="38">
        <v>250</v>
      </c>
      <c r="H34" s="53">
        <v>123</v>
      </c>
      <c r="I34" s="64">
        <v>142</v>
      </c>
      <c r="J34" s="50">
        <v>0</v>
      </c>
      <c r="K34" s="50">
        <f t="shared" si="0"/>
        <v>9.5</v>
      </c>
      <c r="L34" s="50">
        <f t="shared" si="1"/>
        <v>0</v>
      </c>
      <c r="M34" s="41">
        <v>147</v>
      </c>
      <c r="N34" s="41">
        <v>3</v>
      </c>
      <c r="O34" s="41">
        <f t="shared" si="2"/>
        <v>12</v>
      </c>
      <c r="P34" s="65">
        <f t="shared" si="3"/>
        <v>9</v>
      </c>
      <c r="Q34" s="43">
        <f t="shared" si="4"/>
        <v>30.5</v>
      </c>
    </row>
    <row r="35" spans="1:17" x14ac:dyDescent="0.25">
      <c r="A35" s="56" t="s">
        <v>26</v>
      </c>
      <c r="B35" s="35">
        <v>1195</v>
      </c>
      <c r="C35" s="35" t="s">
        <v>27</v>
      </c>
      <c r="D35" s="35"/>
      <c r="E35" s="35" t="s">
        <v>28</v>
      </c>
      <c r="F35" s="36">
        <v>3</v>
      </c>
      <c r="G35" s="38">
        <v>250</v>
      </c>
      <c r="H35" s="53">
        <v>123</v>
      </c>
      <c r="I35" s="64">
        <v>119</v>
      </c>
      <c r="J35" s="50">
        <v>0</v>
      </c>
      <c r="K35" s="50">
        <v>0</v>
      </c>
      <c r="L35" s="50">
        <f t="shared" si="1"/>
        <v>0</v>
      </c>
      <c r="M35" s="41">
        <v>117</v>
      </c>
      <c r="N35" s="41">
        <v>3</v>
      </c>
      <c r="O35" s="41">
        <v>0</v>
      </c>
      <c r="P35" s="65">
        <f t="shared" si="3"/>
        <v>9</v>
      </c>
      <c r="Q35" s="43">
        <f t="shared" si="4"/>
        <v>9</v>
      </c>
    </row>
    <row r="36" spans="1:17" x14ac:dyDescent="0.25">
      <c r="A36" s="56" t="s">
        <v>33</v>
      </c>
      <c r="B36" s="35">
        <v>9</v>
      </c>
      <c r="C36" s="35" t="s">
        <v>27</v>
      </c>
      <c r="D36" s="35">
        <v>95</v>
      </c>
      <c r="E36" s="35" t="s">
        <v>34</v>
      </c>
      <c r="F36" s="36">
        <v>1</v>
      </c>
      <c r="G36" s="38">
        <v>240</v>
      </c>
      <c r="H36" s="53">
        <v>128</v>
      </c>
      <c r="I36" s="64">
        <v>220</v>
      </c>
      <c r="J36" s="50">
        <v>2</v>
      </c>
      <c r="K36" s="50">
        <f t="shared" si="0"/>
        <v>46</v>
      </c>
      <c r="L36" s="50">
        <f t="shared" si="1"/>
        <v>6</v>
      </c>
      <c r="M36" s="41">
        <v>237</v>
      </c>
      <c r="N36" s="41">
        <v>0</v>
      </c>
      <c r="O36" s="41">
        <f t="shared" si="2"/>
        <v>54.5</v>
      </c>
      <c r="P36" s="65">
        <f t="shared" si="3"/>
        <v>0</v>
      </c>
      <c r="Q36" s="43">
        <f t="shared" si="4"/>
        <v>106.5</v>
      </c>
    </row>
    <row r="37" spans="1:17" x14ac:dyDescent="0.25">
      <c r="A37" s="56" t="s">
        <v>30</v>
      </c>
      <c r="B37" s="35">
        <v>10</v>
      </c>
      <c r="C37" s="35" t="s">
        <v>27</v>
      </c>
      <c r="D37" s="35">
        <v>130</v>
      </c>
      <c r="E37" s="35" t="s">
        <v>32</v>
      </c>
      <c r="F37" s="36">
        <v>1</v>
      </c>
      <c r="G37" s="38">
        <v>240</v>
      </c>
      <c r="H37" s="53">
        <v>128</v>
      </c>
      <c r="I37" s="64">
        <v>184</v>
      </c>
      <c r="J37" s="50">
        <v>2</v>
      </c>
      <c r="K37" s="50">
        <f t="shared" si="0"/>
        <v>28</v>
      </c>
      <c r="L37" s="50">
        <f t="shared" si="1"/>
        <v>6</v>
      </c>
      <c r="M37" s="41">
        <v>189</v>
      </c>
      <c r="N37" s="41">
        <v>1</v>
      </c>
      <c r="O37" s="41">
        <f t="shared" si="2"/>
        <v>30.5</v>
      </c>
      <c r="P37" s="65">
        <f t="shared" si="3"/>
        <v>3</v>
      </c>
      <c r="Q37" s="43">
        <f t="shared" si="4"/>
        <v>67.5</v>
      </c>
    </row>
    <row r="38" spans="1:17" ht="15.75" thickBot="1" x14ac:dyDescent="0.3">
      <c r="A38" s="57" t="s">
        <v>49</v>
      </c>
      <c r="B38" s="39">
        <v>28</v>
      </c>
      <c r="C38" s="39" t="s">
        <v>35</v>
      </c>
      <c r="D38" s="39">
        <v>126</v>
      </c>
      <c r="E38" s="39" t="s">
        <v>50</v>
      </c>
      <c r="F38" s="59">
        <v>4</v>
      </c>
      <c r="G38" s="40">
        <v>250</v>
      </c>
      <c r="H38" s="54">
        <v>123</v>
      </c>
      <c r="I38" s="66">
        <v>179</v>
      </c>
      <c r="J38" s="67">
        <v>3</v>
      </c>
      <c r="K38" s="67">
        <f t="shared" si="0"/>
        <v>28</v>
      </c>
      <c r="L38" s="67">
        <f t="shared" si="1"/>
        <v>9</v>
      </c>
      <c r="M38" s="68">
        <v>159</v>
      </c>
      <c r="N38" s="68">
        <v>1</v>
      </c>
      <c r="O38" s="68">
        <f t="shared" si="2"/>
        <v>18</v>
      </c>
      <c r="P38" s="69">
        <f t="shared" si="3"/>
        <v>3</v>
      </c>
      <c r="Q38" s="44">
        <f t="shared" si="4"/>
        <v>58</v>
      </c>
    </row>
  </sheetData>
  <mergeCells count="2">
    <mergeCell ref="I1:L1"/>
    <mergeCell ref="M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Einduitslag</vt:lpstr>
      <vt:lpstr>Detailresultaat</vt:lpstr>
      <vt:lpstr>Blad3</vt:lpstr>
    </vt:vector>
  </TitlesOfParts>
  <Company>Waterschap de Dommel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Deeke, Alexandra</dc:creator>
  <cp:lastModifiedBy>Deeke, Alexandra</cp:lastModifiedBy>
  <dcterms:created xsi:type="dcterms:W3CDTF">2016-11-07T08:33:29Z</dcterms:created>
  <dcterms:modified xsi:type="dcterms:W3CDTF">2016-11-07T08:45:17Z</dcterms:modified>
</cp:coreProperties>
</file>