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24226"/>
  <bookViews>
    <workbookView xWindow="1140" yWindow="0" windowWidth="22860" windowHeight="10320" activeTab="1"/>
  </bookViews>
  <sheets>
    <sheet name="Basistijden 2016" sheetId="2" r:id="rId1"/>
    <sheet name="Compilatie Basistijden 2016" sheetId="6" r:id="rId2"/>
    <sheet name="Finaletijden 2016" sheetId="5" r:id="rId3"/>
    <sheet name="Einduitslag 2016" sheetId="3" r:id="rId4"/>
  </sheets>
  <definedNames>
    <definedName name="_xlnm.Print_Area" localSheetId="3">'Einduitslag 2016'!$B$2:$F$43</definedName>
  </definedNames>
  <calcPr calcId="171027"/>
</workbook>
</file>

<file path=xl/calcChain.xml><?xml version="1.0" encoding="utf-8"?>
<calcChain xmlns="http://schemas.openxmlformats.org/spreadsheetml/2006/main">
  <c r="L72" i="6" l="1"/>
  <c r="L73" i="6"/>
  <c r="L74" i="6"/>
  <c r="L75" i="6"/>
  <c r="L76" i="6"/>
  <c r="L77" i="6"/>
  <c r="K72" i="6"/>
  <c r="K73" i="6"/>
  <c r="K74" i="6"/>
  <c r="K75" i="6"/>
  <c r="K76" i="6"/>
  <c r="K77" i="6"/>
  <c r="J72" i="6"/>
  <c r="J73" i="6"/>
  <c r="J74" i="6"/>
  <c r="J75" i="6"/>
  <c r="J76" i="6"/>
  <c r="J77" i="6"/>
  <c r="I72" i="6"/>
  <c r="I73" i="6"/>
  <c r="I74" i="6"/>
  <c r="I75" i="6"/>
  <c r="I76" i="6"/>
  <c r="I77" i="6"/>
  <c r="H72" i="6"/>
  <c r="H73" i="6"/>
  <c r="H74" i="6"/>
  <c r="H75" i="6"/>
  <c r="H76" i="6"/>
  <c r="H77" i="6"/>
  <c r="L71" i="6"/>
  <c r="K71" i="6"/>
  <c r="J71" i="6"/>
  <c r="I71" i="6"/>
  <c r="H71" i="6"/>
  <c r="D72" i="6"/>
  <c r="D73" i="6"/>
  <c r="D74" i="6"/>
  <c r="D75" i="6"/>
  <c r="D76" i="6"/>
  <c r="D77" i="6"/>
  <c r="E72" i="6"/>
  <c r="E73" i="6"/>
  <c r="E74" i="6"/>
  <c r="E75" i="6"/>
  <c r="E76" i="6"/>
  <c r="E77" i="6"/>
  <c r="F72" i="6"/>
  <c r="F73" i="6"/>
  <c r="F74" i="6"/>
  <c r="F75" i="6"/>
  <c r="F76" i="6"/>
  <c r="F77" i="6"/>
  <c r="F71" i="6"/>
  <c r="E71" i="6"/>
  <c r="D71" i="6"/>
  <c r="L58" i="6"/>
  <c r="L59" i="6"/>
  <c r="L60" i="6"/>
  <c r="L61" i="6"/>
  <c r="L62" i="6"/>
  <c r="L63" i="6"/>
  <c r="L64" i="6"/>
  <c r="L65" i="6"/>
  <c r="K58" i="6"/>
  <c r="K59" i="6"/>
  <c r="K60" i="6"/>
  <c r="K61" i="6"/>
  <c r="K62" i="6"/>
  <c r="K63" i="6"/>
  <c r="K64" i="6"/>
  <c r="K65" i="6"/>
  <c r="J58" i="6"/>
  <c r="J59" i="6"/>
  <c r="J60" i="6"/>
  <c r="J61" i="6"/>
  <c r="J62" i="6"/>
  <c r="J63" i="6"/>
  <c r="J64" i="6"/>
  <c r="J65" i="6"/>
  <c r="I58" i="6"/>
  <c r="I59" i="6"/>
  <c r="I60" i="6"/>
  <c r="I61" i="6"/>
  <c r="I62" i="6"/>
  <c r="I63" i="6"/>
  <c r="I64" i="6"/>
  <c r="I65" i="6"/>
  <c r="H58" i="6"/>
  <c r="H59" i="6"/>
  <c r="H60" i="6"/>
  <c r="H61" i="6"/>
  <c r="H62" i="6"/>
  <c r="H63" i="6"/>
  <c r="H64" i="6"/>
  <c r="H65" i="6"/>
  <c r="F58" i="6"/>
  <c r="F59" i="6"/>
  <c r="F60" i="6"/>
  <c r="F61" i="6"/>
  <c r="F62" i="6"/>
  <c r="F63" i="6"/>
  <c r="F64" i="6"/>
  <c r="F65" i="6"/>
  <c r="E58" i="6"/>
  <c r="E59" i="6"/>
  <c r="E60" i="6"/>
  <c r="E61" i="6"/>
  <c r="E62" i="6"/>
  <c r="E63" i="6"/>
  <c r="E64" i="6"/>
  <c r="E65" i="6"/>
  <c r="D58" i="6"/>
  <c r="D59" i="6"/>
  <c r="D60" i="6"/>
  <c r="D61" i="6"/>
  <c r="D62" i="6"/>
  <c r="D63" i="6"/>
  <c r="D64" i="6"/>
  <c r="D65" i="6"/>
  <c r="BL58" i="2"/>
  <c r="BL59" i="2"/>
  <c r="BL60" i="2"/>
  <c r="BL61" i="2"/>
  <c r="BL62" i="2"/>
  <c r="BL63" i="2"/>
  <c r="BL64" i="2"/>
  <c r="BL65" i="2"/>
  <c r="BL57" i="2"/>
  <c r="L57" i="6" s="1"/>
  <c r="K57" i="6"/>
  <c r="J57" i="6"/>
  <c r="I57" i="6"/>
  <c r="H5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F57" i="6"/>
  <c r="E57" i="6"/>
  <c r="D5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H38" i="6"/>
  <c r="J37" i="6"/>
  <c r="K37" i="6"/>
  <c r="L37" i="6"/>
  <c r="H37" i="6"/>
  <c r="I37" i="6"/>
  <c r="E37" i="6"/>
  <c r="F37" i="6"/>
  <c r="D37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K18" i="6"/>
  <c r="L18" i="6"/>
  <c r="J18" i="6"/>
  <c r="I18" i="6"/>
  <c r="H18" i="6"/>
  <c r="F18" i="6"/>
  <c r="E18" i="6"/>
  <c r="D18" i="6"/>
  <c r="K10" i="6"/>
  <c r="K11" i="6"/>
  <c r="K12" i="6"/>
  <c r="K9" i="6"/>
  <c r="J10" i="6"/>
  <c r="J11" i="6"/>
  <c r="J12" i="6"/>
  <c r="J9" i="6"/>
  <c r="I10" i="6"/>
  <c r="I11" i="6"/>
  <c r="I12" i="6"/>
  <c r="I9" i="6"/>
  <c r="H10" i="6"/>
  <c r="H11" i="6"/>
  <c r="H12" i="6"/>
  <c r="H9" i="6"/>
  <c r="F10" i="6"/>
  <c r="F11" i="6"/>
  <c r="F12" i="6"/>
  <c r="F9" i="6"/>
  <c r="E10" i="6"/>
  <c r="E11" i="6"/>
  <c r="E12" i="6"/>
  <c r="E9" i="6"/>
  <c r="D10" i="6"/>
  <c r="D11" i="6"/>
  <c r="D12" i="6"/>
  <c r="D9" i="6"/>
  <c r="C10" i="6"/>
  <c r="C11" i="6"/>
  <c r="C12" i="6"/>
  <c r="C9" i="6"/>
  <c r="L10" i="6" l="1"/>
  <c r="AG45" i="5"/>
  <c r="AG38" i="5"/>
  <c r="AG39" i="5"/>
  <c r="AG40" i="5"/>
  <c r="AG37" i="5"/>
  <c r="AG20" i="5"/>
  <c r="AG21" i="5"/>
  <c r="AG22" i="5"/>
  <c r="AG23" i="5"/>
  <c r="AG24" i="5"/>
  <c r="AG19" i="5"/>
  <c r="L9" i="6" l="1"/>
  <c r="L12" i="6"/>
  <c r="L11" i="6"/>
  <c r="AB40" i="5"/>
  <c r="AE40" i="5" s="1"/>
  <c r="AB39" i="5"/>
  <c r="AE39" i="5" s="1"/>
  <c r="AB38" i="5"/>
  <c r="AE38" i="5" s="1"/>
  <c r="AB37" i="5"/>
  <c r="AE37" i="5" s="1"/>
  <c r="AB45" i="5"/>
  <c r="AE45" i="5" s="1"/>
  <c r="AB46" i="5"/>
  <c r="AE46" i="5" s="1"/>
  <c r="AB47" i="5"/>
  <c r="AE47" i="5" s="1"/>
  <c r="AB23" i="5"/>
  <c r="AE23" i="5" s="1"/>
  <c r="AB9" i="5"/>
  <c r="AE9" i="5" s="1"/>
  <c r="AB30" i="5"/>
  <c r="AE30" i="5" s="1"/>
  <c r="BE31" i="5"/>
  <c r="BH31" i="5" s="1"/>
  <c r="BE30" i="5"/>
  <c r="BH30" i="5" s="1"/>
  <c r="E106" i="5"/>
  <c r="AB48" i="5"/>
  <c r="AE48" i="5" s="1"/>
  <c r="AB31" i="5"/>
  <c r="AB24" i="5"/>
  <c r="AE24" i="5" s="1"/>
  <c r="AB22" i="5"/>
  <c r="AE22" i="5" s="1"/>
  <c r="AB21" i="5"/>
  <c r="AE21" i="5" s="1"/>
  <c r="AB20" i="5"/>
  <c r="AE20" i="5" s="1"/>
  <c r="AB19" i="5"/>
  <c r="AE19" i="5" s="1"/>
  <c r="AB13" i="5"/>
  <c r="AE13" i="5" s="1"/>
  <c r="AB12" i="5"/>
  <c r="AE12" i="5" s="1"/>
  <c r="AB11" i="5"/>
  <c r="AE11" i="5" s="1"/>
  <c r="AB10" i="5"/>
  <c r="AE10" i="5" s="1"/>
  <c r="AB8" i="5"/>
  <c r="AE8" i="5" s="1"/>
  <c r="BI73" i="2"/>
  <c r="BI74" i="2"/>
  <c r="BI75" i="2"/>
  <c r="BI76" i="2"/>
  <c r="BI77" i="2"/>
  <c r="BJ77" i="2" s="1"/>
  <c r="BI72" i="2"/>
  <c r="AE72" i="2"/>
  <c r="AE73" i="2"/>
  <c r="AE74" i="2"/>
  <c r="AF74" i="2" s="1"/>
  <c r="AE75" i="2"/>
  <c r="AE76" i="2"/>
  <c r="AF76" i="2" s="1"/>
  <c r="AE77" i="2"/>
  <c r="AF73" i="2"/>
  <c r="BI38" i="2"/>
  <c r="BI39" i="2"/>
  <c r="BI40" i="2"/>
  <c r="BI41" i="2"/>
  <c r="BJ41" i="2" s="1"/>
  <c r="BI42" i="2"/>
  <c r="BI43" i="2"/>
  <c r="BI44" i="2"/>
  <c r="BI45" i="2"/>
  <c r="BI46" i="2"/>
  <c r="BI47" i="2"/>
  <c r="BJ47" i="2" s="1"/>
  <c r="BI48" i="2"/>
  <c r="BI50" i="2"/>
  <c r="BI51" i="2"/>
  <c r="BI18" i="2"/>
  <c r="AE19" i="2"/>
  <c r="AE20" i="2"/>
  <c r="AE21" i="2"/>
  <c r="AE22" i="2"/>
  <c r="AE23" i="2"/>
  <c r="AF23" i="2" s="1"/>
  <c r="AE24" i="2"/>
  <c r="AE25" i="2"/>
  <c r="AE26" i="2"/>
  <c r="AF26" i="2" s="1"/>
  <c r="AE27" i="2"/>
  <c r="AE28" i="2"/>
  <c r="AE29" i="2"/>
  <c r="AE30" i="2"/>
  <c r="AE31" i="2"/>
  <c r="AF31" i="2" s="1"/>
  <c r="AE18" i="2"/>
  <c r="AF18" i="2" s="1"/>
  <c r="AF77" i="2"/>
  <c r="BJ76" i="2"/>
  <c r="BJ75" i="2"/>
  <c r="BJ72" i="2"/>
  <c r="AF72" i="2"/>
  <c r="BI71" i="2"/>
  <c r="BJ71" i="2" s="1"/>
  <c r="AE71" i="2"/>
  <c r="BI65" i="2"/>
  <c r="AE65" i="2"/>
  <c r="AF65" i="2" s="1"/>
  <c r="BI64" i="2"/>
  <c r="AE64" i="2"/>
  <c r="AF64" i="2" s="1"/>
  <c r="BI63" i="2"/>
  <c r="BJ63" i="2" s="1"/>
  <c r="AE63" i="2"/>
  <c r="AF63" i="2" s="1"/>
  <c r="BI62" i="2"/>
  <c r="BJ62" i="2" s="1"/>
  <c r="AE62" i="2"/>
  <c r="BI61" i="2"/>
  <c r="AE61" i="2"/>
  <c r="AF61" i="2" s="1"/>
  <c r="BI60" i="2"/>
  <c r="BJ60" i="2" s="1"/>
  <c r="AE60" i="2"/>
  <c r="AF60" i="2" s="1"/>
  <c r="AE59" i="2"/>
  <c r="BI58" i="2"/>
  <c r="BJ58" i="2" s="1"/>
  <c r="AE58" i="2"/>
  <c r="AF58" i="2" s="1"/>
  <c r="BI57" i="2"/>
  <c r="BJ57" i="2" s="1"/>
  <c r="AE57" i="2"/>
  <c r="AF57" i="2" s="1"/>
  <c r="AE51" i="2"/>
  <c r="AF51" i="2" s="1"/>
  <c r="AE50" i="2"/>
  <c r="AE49" i="2"/>
  <c r="AE48" i="2"/>
  <c r="AF48" i="2" s="1"/>
  <c r="AE47" i="2"/>
  <c r="AF47" i="2" s="1"/>
  <c r="BJ46" i="2"/>
  <c r="AE46" i="2"/>
  <c r="BJ45" i="2"/>
  <c r="AE45" i="2"/>
  <c r="AF45" i="2" s="1"/>
  <c r="AE44" i="2"/>
  <c r="AF44" i="2" s="1"/>
  <c r="AE43" i="2"/>
  <c r="AF43" i="2" s="1"/>
  <c r="AE42" i="2"/>
  <c r="AF42" i="2" s="1"/>
  <c r="AE41" i="2"/>
  <c r="AF41" i="2" s="1"/>
  <c r="AE40" i="2"/>
  <c r="AF40" i="2" s="1"/>
  <c r="AE39" i="2"/>
  <c r="AF39" i="2" s="1"/>
  <c r="AE38" i="2"/>
  <c r="AF38" i="2" s="1"/>
  <c r="AE37" i="2"/>
  <c r="BI31" i="2"/>
  <c r="BJ31" i="2" s="1"/>
  <c r="BI30" i="2"/>
  <c r="BI29" i="2"/>
  <c r="BJ29" i="2" s="1"/>
  <c r="BI28" i="2"/>
  <c r="BJ28" i="2" s="1"/>
  <c r="BI27" i="2"/>
  <c r="BI26" i="2"/>
  <c r="BI25" i="2"/>
  <c r="BJ25" i="2" s="1"/>
  <c r="BI24" i="2"/>
  <c r="BJ24" i="2" s="1"/>
  <c r="AF24" i="2"/>
  <c r="BI23" i="2"/>
  <c r="BI22" i="2"/>
  <c r="BJ22" i="2" s="1"/>
  <c r="AF22" i="2"/>
  <c r="BI21" i="2"/>
  <c r="BJ21" i="2" s="1"/>
  <c r="BI20" i="2"/>
  <c r="BJ20" i="2" s="1"/>
  <c r="BI19" i="2"/>
  <c r="BJ12" i="2"/>
  <c r="AE12" i="2"/>
  <c r="BI11" i="2"/>
  <c r="BJ11" i="2" s="1"/>
  <c r="AE11" i="2"/>
  <c r="BI10" i="2"/>
  <c r="BJ10" i="2" s="1"/>
  <c r="AE10" i="2"/>
  <c r="AF10" i="2" s="1"/>
  <c r="BI9" i="2"/>
  <c r="AE9" i="2"/>
  <c r="AF9" i="2" s="1"/>
  <c r="AG11" i="5" l="1"/>
  <c r="AG12" i="5"/>
  <c r="AG8" i="5"/>
  <c r="AG9" i="5"/>
  <c r="AG10" i="5"/>
  <c r="BJ38" i="2"/>
  <c r="AF25" i="2"/>
  <c r="BJ42" i="2"/>
  <c r="AF21" i="2"/>
  <c r="AF29" i="2"/>
  <c r="BJ27" i="2"/>
  <c r="AF27" i="2"/>
  <c r="AF20" i="2"/>
  <c r="BJ26" i="2"/>
  <c r="AF50" i="2"/>
  <c r="AF62" i="2"/>
  <c r="BJ9" i="2"/>
  <c r="AF11" i="2"/>
  <c r="BK11" i="2" s="1"/>
  <c r="AF46" i="2"/>
  <c r="BK10" i="2"/>
  <c r="BJ23" i="2"/>
  <c r="AF37" i="2"/>
  <c r="BJ39" i="2"/>
  <c r="AF49" i="2"/>
  <c r="BJ65" i="2"/>
  <c r="BK39" i="2"/>
  <c r="AF19" i="2"/>
  <c r="AF59" i="2"/>
  <c r="BJ64" i="2"/>
  <c r="BJ30" i="5"/>
  <c r="AE31" i="5"/>
  <c r="BJ31" i="5" s="1"/>
  <c r="BJ74" i="2"/>
  <c r="BJ73" i="2"/>
  <c r="BK77" i="2"/>
  <c r="BK76" i="2"/>
  <c r="AF75" i="2"/>
  <c r="BK72" i="2"/>
  <c r="AF71" i="2"/>
  <c r="BK62" i="2"/>
  <c r="BJ61" i="2"/>
  <c r="BK60" i="2"/>
  <c r="BK58" i="2"/>
  <c r="BK57" i="2"/>
  <c r="AF12" i="2"/>
  <c r="BJ51" i="2"/>
  <c r="BJ50" i="2"/>
  <c r="BJ48" i="2"/>
  <c r="BK47" i="2"/>
  <c r="BJ44" i="2"/>
  <c r="BJ43" i="2"/>
  <c r="BK31" i="2"/>
  <c r="BJ40" i="2"/>
  <c r="BK41" i="2"/>
  <c r="BK45" i="2"/>
  <c r="BJ18" i="2"/>
  <c r="BJ30" i="2"/>
  <c r="AF30" i="2"/>
  <c r="BK27" i="2"/>
  <c r="AF28" i="2"/>
  <c r="BK28" i="2" s="1"/>
  <c r="BK24" i="2"/>
  <c r="BK22" i="2"/>
  <c r="BK20" i="2"/>
  <c r="BJ19" i="2"/>
  <c r="BK21" i="2"/>
  <c r="BK25" i="2"/>
  <c r="BK29" i="2"/>
  <c r="BK38" i="2"/>
  <c r="BK42" i="2"/>
  <c r="BK63" i="2"/>
  <c r="BK26" i="2" l="1"/>
  <c r="BK46" i="2"/>
  <c r="BK23" i="2"/>
  <c r="BK65" i="2"/>
  <c r="BK9" i="2"/>
  <c r="BK64" i="2"/>
  <c r="BK74" i="2"/>
  <c r="BK73" i="2"/>
  <c r="BK75" i="2"/>
  <c r="BK71" i="2"/>
  <c r="BL72" i="2" s="1"/>
  <c r="BK61" i="2"/>
  <c r="BK12" i="2"/>
  <c r="BK51" i="2"/>
  <c r="BK50" i="2"/>
  <c r="BK48" i="2"/>
  <c r="BK44" i="2"/>
  <c r="BK43" i="2"/>
  <c r="BK40" i="2"/>
  <c r="BK18" i="2"/>
  <c r="BK30" i="2"/>
  <c r="BK19" i="2"/>
  <c r="BL77" i="2" l="1"/>
  <c r="BL75" i="2"/>
  <c r="BL73" i="2"/>
  <c r="BL76" i="2"/>
  <c r="BL71" i="2"/>
  <c r="BL74" i="2"/>
  <c r="BL40" i="2"/>
  <c r="BL42" i="2"/>
  <c r="BL37" i="2"/>
  <c r="BL39" i="2"/>
  <c r="BL46" i="2"/>
  <c r="BL43" i="2"/>
  <c r="BL51" i="2"/>
  <c r="BL49" i="2"/>
  <c r="BL44" i="2"/>
  <c r="BL41" i="2"/>
  <c r="BL38" i="2"/>
  <c r="BL47" i="2"/>
  <c r="BL50" i="2"/>
  <c r="BL45" i="2"/>
  <c r="BL25" i="2"/>
  <c r="BL48" i="2"/>
  <c r="BL20" i="2"/>
  <c r="BL31" i="2"/>
  <c r="BL21" i="2"/>
  <c r="BL23" i="2"/>
  <c r="BL29" i="2"/>
  <c r="BL30" i="2"/>
  <c r="BL12" i="2"/>
  <c r="BL9" i="2"/>
  <c r="BL11" i="2"/>
  <c r="BL27" i="2"/>
  <c r="BL26" i="2"/>
  <c r="BL24" i="2"/>
  <c r="BL28" i="2"/>
  <c r="BL19" i="2"/>
  <c r="BL18" i="2"/>
  <c r="BL10" i="2"/>
  <c r="BL22" i="2"/>
</calcChain>
</file>

<file path=xl/sharedStrings.xml><?xml version="1.0" encoding="utf-8"?>
<sst xmlns="http://schemas.openxmlformats.org/spreadsheetml/2006/main" count="537" uniqueCount="97">
  <si>
    <t>Marieke Hilhorst</t>
  </si>
  <si>
    <t>Martin Zaadnoordijk</t>
  </si>
  <si>
    <t>Jo Knippenberg</t>
  </si>
  <si>
    <t>Karen Kwint</t>
  </si>
  <si>
    <t>Harrie Loman</t>
  </si>
  <si>
    <t>Cees Wijntjes</t>
  </si>
  <si>
    <t>John van Dorresteijn</t>
  </si>
  <si>
    <t>Rob van Vogelpoel</t>
  </si>
  <si>
    <t>Marcel de Bree</t>
  </si>
  <si>
    <t>Paul Loman</t>
  </si>
  <si>
    <t xml:space="preserve">tijd </t>
  </si>
  <si>
    <t>1e ronde</t>
  </si>
  <si>
    <t>strafseconde</t>
  </si>
  <si>
    <t>totaal</t>
  </si>
  <si>
    <t>2e ronde</t>
  </si>
  <si>
    <t>TOTAAL</t>
  </si>
  <si>
    <t>Ronald Tomassen</t>
  </si>
  <si>
    <t>Wilco Fabrie</t>
  </si>
  <si>
    <t>Eline Geurs</t>
  </si>
  <si>
    <t>Jos Fokker</t>
  </si>
  <si>
    <t>tweespan pony</t>
  </si>
  <si>
    <t>enkelspan pony</t>
  </si>
  <si>
    <t>5a</t>
  </si>
  <si>
    <t>b</t>
  </si>
  <si>
    <t>c</t>
  </si>
  <si>
    <t>d</t>
  </si>
  <si>
    <t>e</t>
  </si>
  <si>
    <t>f</t>
  </si>
  <si>
    <t>10a</t>
  </si>
  <si>
    <t>hindernis</t>
  </si>
  <si>
    <t>Uitslagen Indoor menwedstrijd 30 december 2016</t>
  </si>
  <si>
    <t>jeugd</t>
  </si>
  <si>
    <t>Romy Lasschuit</t>
  </si>
  <si>
    <t>Karen van der Made</t>
  </si>
  <si>
    <t>enkelspan paard</t>
  </si>
  <si>
    <t>Finale</t>
  </si>
  <si>
    <t>tweespan paard</t>
  </si>
  <si>
    <t>Mathijs van Jaarsveld</t>
  </si>
  <si>
    <t>Fayoena de Beaufort</t>
  </si>
  <si>
    <t>Sietse Pieck</t>
  </si>
  <si>
    <t>Nick de Haas*</t>
  </si>
  <si>
    <t>Martin van Eijk</t>
  </si>
  <si>
    <t>Martin van Ede</t>
  </si>
  <si>
    <t>Sjoukje Pieck van Lunteren</t>
  </si>
  <si>
    <t>Johan de Hoop</t>
  </si>
  <si>
    <t>Cindy Benschop</t>
  </si>
  <si>
    <t>Harrie Loman (Sonja)</t>
  </si>
  <si>
    <t>Nancy Avezaath*</t>
  </si>
  <si>
    <t>Bert van den Hater (Sheikan-H)</t>
  </si>
  <si>
    <t>Stefan van der Meiden</t>
  </si>
  <si>
    <t>Pim van Mourik</t>
  </si>
  <si>
    <t>Arie Dibbits</t>
  </si>
  <si>
    <t>Aimee Bollebakker</t>
  </si>
  <si>
    <t>Nico van Dijk</t>
  </si>
  <si>
    <t>Willem Doornekamp</t>
  </si>
  <si>
    <t>Joop Gommers</t>
  </si>
  <si>
    <t>Bas de Koning</t>
  </si>
  <si>
    <t>Calvin van Vogelpoel</t>
  </si>
  <si>
    <t>Geke Gijtenbeek</t>
  </si>
  <si>
    <t>Bruno Split</t>
  </si>
  <si>
    <t>Sanne Post</t>
  </si>
  <si>
    <t>Freddy Avezaath</t>
  </si>
  <si>
    <t>Wout Kok</t>
  </si>
  <si>
    <t>Gerben van de Berkt</t>
  </si>
  <si>
    <t>Bud de Gooijer (Alwin&amp;Zyon)</t>
  </si>
  <si>
    <t>Henri de Haas</t>
  </si>
  <si>
    <t>Jan de Jong</t>
  </si>
  <si>
    <t>Eefje van Harskamp-Peek</t>
  </si>
  <si>
    <t>Bud de Gooijer (Cornel&amp;Chester)</t>
  </si>
  <si>
    <t>Finale parcours</t>
  </si>
  <si>
    <t>vierspan paard</t>
  </si>
  <si>
    <t>Huib Pater</t>
  </si>
  <si>
    <t>EL</t>
  </si>
  <si>
    <t>8a</t>
  </si>
  <si>
    <t>1e parcours</t>
  </si>
  <si>
    <t>2e parcours</t>
  </si>
  <si>
    <t>eindtotaal</t>
  </si>
  <si>
    <t>Nancy Avezaath</t>
  </si>
  <si>
    <t>jos fokker</t>
  </si>
  <si>
    <t>stefan van der meiden</t>
  </si>
  <si>
    <t>bas de koning</t>
  </si>
  <si>
    <t>joop gommers</t>
  </si>
  <si>
    <t>nico van dijk</t>
  </si>
  <si>
    <t>geke gijtenbeek</t>
  </si>
  <si>
    <t>wout kok</t>
  </si>
  <si>
    <t>john van dorresteijn</t>
  </si>
  <si>
    <t>gerben van de Berkt</t>
  </si>
  <si>
    <t>paul loman</t>
  </si>
  <si>
    <t>henri de haas</t>
  </si>
  <si>
    <t>bud de gooijer</t>
  </si>
  <si>
    <t>eefje van harskamp</t>
  </si>
  <si>
    <t>arie dibbits</t>
  </si>
  <si>
    <t xml:space="preserve">tweespan paard </t>
  </si>
  <si>
    <t xml:space="preserve"> </t>
  </si>
  <si>
    <t>einduitslag prijsuitreiking</t>
  </si>
  <si>
    <t>Winnaar van de hoofdprijs: "Dressuur-, Vaardigheid- en marathonles van en bij Theo Timmerman" aangeboden door het M4-Span</t>
  </si>
  <si>
    <t>Huib Pater*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</si>
</sst>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1"/>
      <name val="Comic Sans MS"/>
      <family val="4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12"/>
      <color indexed="8"/>
      <name val="Calibri"/>
      <family val="2"/>
    </font>
    <font>
      <sz val="10"/>
      <color indexed="8"/>
      <name val="Comic Sans MS"/>
      <family val="4"/>
    </font>
    <font>
      <sz val="11"/>
      <color indexed="8"/>
      <name val="Comic Sans MS"/>
      <family val="4"/>
    </font>
    <font>
      <sz val="12"/>
      <color indexed="8"/>
      <name val="Comic Sans MS"/>
      <family val="4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i/>
      <sz val="12"/>
      <color indexed="8"/>
      <name val="Calibri"/>
      <family val="2"/>
    </font>
    <font>
      <i/>
      <sz val="10"/>
      <name val="Calibri"/>
      <family val="2"/>
    </font>
    <font>
      <i/>
      <sz val="9"/>
      <name val="Calibri"/>
      <family val="2"/>
    </font>
    <font>
      <i/>
      <sz val="10"/>
      <color indexed="10"/>
      <name val="Calibri"/>
      <family val="2"/>
    </font>
    <font>
      <i/>
      <sz val="10"/>
      <color indexed="8"/>
      <name val="Comic Sans MS"/>
      <family val="4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</font>
    <font>
      <b/>
      <i/>
      <sz val="22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Comic Sans MS"/>
      <family val="4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1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0" fontId="14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22" fillId="0" borderId="14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0" fillId="0" borderId="0" xfId="0" applyFont="1"/>
    <xf numFmtId="0" fontId="23" fillId="0" borderId="3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0" fontId="22" fillId="0" borderId="0" xfId="0" quotePrefix="1" applyFont="1" applyBorder="1" applyAlignment="1">
      <alignment horizontal="center" vertical="center" wrapText="1"/>
    </xf>
    <xf numFmtId="2" fontId="0" fillId="0" borderId="0" xfId="0" applyNumberFormat="1"/>
    <xf numFmtId="2" fontId="22" fillId="0" borderId="0" xfId="0" applyNumberFormat="1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2" fontId="13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vertical="center"/>
    </xf>
    <xf numFmtId="0" fontId="35" fillId="0" borderId="14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top" wrapText="1"/>
    </xf>
    <xf numFmtId="0" fontId="30" fillId="0" borderId="42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30" fillId="0" borderId="43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 wrapText="1"/>
    </xf>
    <xf numFmtId="0" fontId="30" fillId="0" borderId="45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2" fillId="0" borderId="3" xfId="0" applyNumberFormat="1" applyFont="1" applyBorder="1" applyAlignment="1">
      <alignment horizontal="center" vertical="center"/>
    </xf>
    <xf numFmtId="0" fontId="32" fillId="0" borderId="4" xfId="0" applyNumberFormat="1" applyFont="1" applyBorder="1" applyAlignment="1">
      <alignment horizontal="center" vertical="center"/>
    </xf>
    <xf numFmtId="0" fontId="32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97"/>
  <sheetViews>
    <sheetView zoomScale="110" zoomScaleNormal="110" workbookViewId="0">
      <selection activeCell="B2" sqref="B2:AH2"/>
    </sheetView>
  </sheetViews>
  <sheetFormatPr defaultRowHeight="16.5" x14ac:dyDescent="0.6"/>
  <cols>
    <col min="1" max="1" width="4.53125" style="176" customWidth="1"/>
    <col min="2" max="2" width="5.3984375" style="101" customWidth="1"/>
    <col min="3" max="3" width="22.73046875" style="1" bestFit="1" customWidth="1"/>
    <col min="4" max="4" width="3.59765625" style="1" customWidth="1"/>
    <col min="5" max="29" width="3.1328125" customWidth="1"/>
    <col min="30" max="30" width="9.796875" style="20" bestFit="1" customWidth="1"/>
    <col min="31" max="31" width="10.06640625" style="8" bestFit="1" customWidth="1"/>
    <col min="32" max="32" width="7.19921875" style="1" bestFit="1" customWidth="1"/>
    <col min="33" max="33" width="7.19921875" style="1" customWidth="1"/>
    <col min="34" max="34" width="5.73046875" customWidth="1"/>
    <col min="35" max="59" width="3.1328125" customWidth="1"/>
    <col min="60" max="60" width="10.73046875" style="2" customWidth="1"/>
    <col min="61" max="61" width="10.73046875" customWidth="1"/>
    <col min="64" max="64" width="4.73046875" style="184" customWidth="1"/>
  </cols>
  <sheetData>
    <row r="1" spans="1:64" s="3" customFormat="1" ht="15.95" customHeight="1" x14ac:dyDescent="0.45">
      <c r="A1" s="173"/>
      <c r="B1" s="92"/>
      <c r="C1" s="25"/>
      <c r="D1" s="25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  <c r="AE1" s="26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</row>
    <row r="2" spans="1:64" s="3" customFormat="1" ht="25.5" x14ac:dyDescent="0.45">
      <c r="A2" s="173"/>
      <c r="B2" s="222" t="s">
        <v>30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</row>
    <row r="3" spans="1:64" s="3" customFormat="1" ht="15.95" customHeight="1" x14ac:dyDescent="0.45">
      <c r="A3" s="173"/>
      <c r="B3" s="92"/>
      <c r="C3" s="46"/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64" s="3" customFormat="1" ht="15.95" customHeight="1" x14ac:dyDescent="0.45">
      <c r="A4" s="173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5"/>
    </row>
    <row r="5" spans="1:64" s="3" customFormat="1" ht="15.95" customHeight="1" thickBot="1" x14ac:dyDescent="0.5">
      <c r="A5" s="173"/>
      <c r="B5" s="93"/>
      <c r="C5" s="27"/>
      <c r="D5" s="27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4"/>
      <c r="AE5" s="26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</row>
    <row r="6" spans="1:64" s="3" customFormat="1" ht="15.95" customHeight="1" thickBot="1" x14ac:dyDescent="0.5">
      <c r="A6" s="173"/>
      <c r="B6" s="92"/>
      <c r="C6" s="28"/>
      <c r="D6" s="28"/>
      <c r="E6" s="23"/>
      <c r="F6" s="23"/>
      <c r="G6" s="23"/>
      <c r="H6" s="23"/>
      <c r="I6" s="217" t="s">
        <v>29</v>
      </c>
      <c r="J6" s="218"/>
      <c r="K6" s="218"/>
      <c r="L6" s="218"/>
      <c r="M6" s="218"/>
      <c r="N6" s="219"/>
      <c r="O6" s="23"/>
      <c r="P6" s="23"/>
      <c r="Q6" s="23"/>
      <c r="R6" s="23"/>
      <c r="S6" s="217" t="s">
        <v>29</v>
      </c>
      <c r="T6" s="218"/>
      <c r="U6" s="218"/>
      <c r="V6" s="218"/>
      <c r="W6" s="218"/>
      <c r="X6" s="219"/>
      <c r="Y6" s="23"/>
      <c r="Z6" s="23"/>
      <c r="AA6" s="23"/>
      <c r="AB6" s="23"/>
      <c r="AC6" s="23"/>
      <c r="AD6" s="50" t="s">
        <v>10</v>
      </c>
      <c r="AE6" s="50" t="s">
        <v>12</v>
      </c>
      <c r="AF6" s="51" t="s">
        <v>13</v>
      </c>
      <c r="AG6" s="167"/>
      <c r="AH6" s="23"/>
      <c r="AI6" s="23"/>
      <c r="AJ6" s="23"/>
      <c r="AK6" s="23"/>
      <c r="AL6" s="23"/>
      <c r="AM6" s="217" t="s">
        <v>29</v>
      </c>
      <c r="AN6" s="218"/>
      <c r="AO6" s="218"/>
      <c r="AP6" s="218"/>
      <c r="AQ6" s="218"/>
      <c r="AR6" s="219"/>
      <c r="AS6" s="23"/>
      <c r="AT6" s="23"/>
      <c r="AU6" s="23"/>
      <c r="AV6" s="23"/>
      <c r="AW6" s="217" t="s">
        <v>29</v>
      </c>
      <c r="AX6" s="218"/>
      <c r="AY6" s="218"/>
      <c r="AZ6" s="218"/>
      <c r="BA6" s="218"/>
      <c r="BB6" s="219"/>
      <c r="BC6" s="23"/>
      <c r="BD6" s="23"/>
      <c r="BE6" s="23"/>
      <c r="BF6" s="23"/>
      <c r="BG6" s="23"/>
      <c r="BH6" s="50" t="s">
        <v>10</v>
      </c>
      <c r="BI6" s="50" t="s">
        <v>12</v>
      </c>
      <c r="BJ6" s="51" t="s">
        <v>13</v>
      </c>
      <c r="BK6" s="50" t="s">
        <v>15</v>
      </c>
    </row>
    <row r="7" spans="1:64" s="3" customFormat="1" ht="15.95" customHeight="1" thickBot="1" x14ac:dyDescent="0.5">
      <c r="A7" s="173"/>
      <c r="B7" s="220" t="s">
        <v>31</v>
      </c>
      <c r="C7" s="221"/>
      <c r="D7" s="182"/>
      <c r="E7" s="181">
        <v>1</v>
      </c>
      <c r="F7" s="58">
        <v>2</v>
      </c>
      <c r="G7" s="58">
        <v>3</v>
      </c>
      <c r="H7" s="58">
        <v>4</v>
      </c>
      <c r="I7" s="59" t="s">
        <v>22</v>
      </c>
      <c r="J7" s="59" t="s">
        <v>23</v>
      </c>
      <c r="K7" s="59" t="s">
        <v>24</v>
      </c>
      <c r="L7" s="59" t="s">
        <v>25</v>
      </c>
      <c r="M7" s="59" t="s">
        <v>26</v>
      </c>
      <c r="N7" s="59" t="s">
        <v>27</v>
      </c>
      <c r="O7" s="58">
        <v>6</v>
      </c>
      <c r="P7" s="58">
        <v>7</v>
      </c>
      <c r="Q7" s="58">
        <v>8</v>
      </c>
      <c r="R7" s="58">
        <v>9</v>
      </c>
      <c r="S7" s="59" t="s">
        <v>28</v>
      </c>
      <c r="T7" s="59" t="s">
        <v>23</v>
      </c>
      <c r="U7" s="59" t="s">
        <v>24</v>
      </c>
      <c r="V7" s="59" t="s">
        <v>25</v>
      </c>
      <c r="W7" s="59" t="s">
        <v>26</v>
      </c>
      <c r="X7" s="59" t="s">
        <v>27</v>
      </c>
      <c r="Y7" s="58">
        <v>11</v>
      </c>
      <c r="Z7" s="58">
        <v>12</v>
      </c>
      <c r="AA7" s="58">
        <v>13</v>
      </c>
      <c r="AB7" s="58">
        <v>14</v>
      </c>
      <c r="AC7" s="58">
        <v>15</v>
      </c>
      <c r="AD7" s="57" t="s">
        <v>11</v>
      </c>
      <c r="AE7" s="52" t="s">
        <v>11</v>
      </c>
      <c r="AF7" s="52" t="s">
        <v>11</v>
      </c>
      <c r="AG7" s="168"/>
      <c r="AH7" s="23"/>
      <c r="AI7" s="58">
        <v>1</v>
      </c>
      <c r="AJ7" s="58">
        <v>2</v>
      </c>
      <c r="AK7" s="58">
        <v>3</v>
      </c>
      <c r="AL7" s="58">
        <v>4</v>
      </c>
      <c r="AM7" s="59" t="s">
        <v>22</v>
      </c>
      <c r="AN7" s="59" t="s">
        <v>23</v>
      </c>
      <c r="AO7" s="59" t="s">
        <v>24</v>
      </c>
      <c r="AP7" s="59" t="s">
        <v>25</v>
      </c>
      <c r="AQ7" s="59" t="s">
        <v>26</v>
      </c>
      <c r="AR7" s="59" t="s">
        <v>27</v>
      </c>
      <c r="AS7" s="58">
        <v>6</v>
      </c>
      <c r="AT7" s="58">
        <v>7</v>
      </c>
      <c r="AU7" s="58">
        <v>8</v>
      </c>
      <c r="AV7" s="58">
        <v>9</v>
      </c>
      <c r="AW7" s="59" t="s">
        <v>28</v>
      </c>
      <c r="AX7" s="59" t="s">
        <v>23</v>
      </c>
      <c r="AY7" s="59" t="s">
        <v>24</v>
      </c>
      <c r="AZ7" s="59" t="s">
        <v>25</v>
      </c>
      <c r="BA7" s="59" t="s">
        <v>26</v>
      </c>
      <c r="BB7" s="59" t="s">
        <v>27</v>
      </c>
      <c r="BC7" s="58">
        <v>11</v>
      </c>
      <c r="BD7" s="58">
        <v>12</v>
      </c>
      <c r="BE7" s="58">
        <v>13</v>
      </c>
      <c r="BF7" s="58">
        <v>14</v>
      </c>
      <c r="BG7" s="58">
        <v>15</v>
      </c>
      <c r="BH7" s="57" t="s">
        <v>14</v>
      </c>
      <c r="BI7" s="52" t="s">
        <v>14</v>
      </c>
      <c r="BJ7" s="52" t="s">
        <v>14</v>
      </c>
      <c r="BK7" s="53"/>
    </row>
    <row r="8" spans="1:64" s="3" customFormat="1" ht="15.95" customHeight="1" thickBot="1" x14ac:dyDescent="0.5">
      <c r="A8" s="173"/>
      <c r="B8" s="94"/>
      <c r="M8" s="23"/>
      <c r="V8" s="23"/>
      <c r="AA8" s="23"/>
      <c r="AC8" s="23"/>
      <c r="BH8" s="4"/>
    </row>
    <row r="9" spans="1:64" s="3" customFormat="1" ht="15.95" customHeight="1" x14ac:dyDescent="0.45">
      <c r="A9" s="174">
        <v>1</v>
      </c>
      <c r="B9" s="64"/>
      <c r="C9" s="60" t="s">
        <v>37</v>
      </c>
      <c r="D9" s="60"/>
      <c r="E9" s="64"/>
      <c r="F9" s="64"/>
      <c r="G9" s="64"/>
      <c r="H9" s="64"/>
      <c r="I9" s="81"/>
      <c r="J9" s="82"/>
      <c r="K9" s="82"/>
      <c r="L9" s="82"/>
      <c r="M9" s="82"/>
      <c r="N9" s="83"/>
      <c r="O9" s="64"/>
      <c r="P9" s="64"/>
      <c r="Q9" s="64"/>
      <c r="R9" s="64"/>
      <c r="S9" s="81"/>
      <c r="T9" s="82"/>
      <c r="U9" s="82"/>
      <c r="V9" s="82"/>
      <c r="W9" s="82"/>
      <c r="X9" s="83"/>
      <c r="Y9" s="64">
        <v>5</v>
      </c>
      <c r="Z9" s="64"/>
      <c r="AA9" s="60"/>
      <c r="AB9" s="64"/>
      <c r="AC9" s="60"/>
      <c r="AD9" s="179">
        <v>173.21</v>
      </c>
      <c r="AE9" s="63">
        <f>SUM(D9:AC9)</f>
        <v>5</v>
      </c>
      <c r="AF9" s="63">
        <f t="shared" ref="AF9:AF12" si="0">SUM(AD9:AE9)</f>
        <v>178.21</v>
      </c>
      <c r="AG9" s="65"/>
      <c r="AH9" s="65"/>
      <c r="AI9" s="63"/>
      <c r="AJ9" s="63"/>
      <c r="AK9" s="63"/>
      <c r="AL9" s="63"/>
      <c r="AM9" s="81"/>
      <c r="AN9" s="82"/>
      <c r="AO9" s="82"/>
      <c r="AP9" s="82"/>
      <c r="AQ9" s="82"/>
      <c r="AR9" s="83"/>
      <c r="AS9" s="63"/>
      <c r="AT9" s="63"/>
      <c r="AU9" s="63"/>
      <c r="AV9" s="89"/>
      <c r="AW9" s="81"/>
      <c r="AX9" s="82"/>
      <c r="AY9" s="82"/>
      <c r="AZ9" s="82"/>
      <c r="BA9" s="82"/>
      <c r="BB9" s="83"/>
      <c r="BC9" s="72"/>
      <c r="BD9" s="63"/>
      <c r="BE9" s="63"/>
      <c r="BF9" s="63"/>
      <c r="BG9" s="63"/>
      <c r="BH9" s="63">
        <v>172.24</v>
      </c>
      <c r="BI9" s="63">
        <f>SUM(AI9:BG9)</f>
        <v>0</v>
      </c>
      <c r="BJ9" s="63">
        <f t="shared" ref="BJ9:BJ12" si="1">SUM(BH9:BI9)</f>
        <v>172.24</v>
      </c>
      <c r="BK9" s="63">
        <f t="shared" ref="BK9:BK12" si="2">AF9+BJ9</f>
        <v>350.45000000000005</v>
      </c>
      <c r="BL9" s="63">
        <f>RANK(BK9,$BK$9:$BK$12,1)</f>
        <v>2</v>
      </c>
    </row>
    <row r="10" spans="1:64" s="3" customFormat="1" ht="15.95" customHeight="1" x14ac:dyDescent="0.45">
      <c r="A10" s="174">
        <v>2</v>
      </c>
      <c r="B10" s="64"/>
      <c r="C10" s="60" t="s">
        <v>38</v>
      </c>
      <c r="D10" s="60"/>
      <c r="E10" s="64"/>
      <c r="F10" s="64"/>
      <c r="G10" s="64"/>
      <c r="H10" s="64"/>
      <c r="I10" s="84"/>
      <c r="J10" s="63"/>
      <c r="K10" s="63"/>
      <c r="L10" s="63"/>
      <c r="M10" s="63"/>
      <c r="N10" s="85"/>
      <c r="O10" s="64"/>
      <c r="P10" s="64"/>
      <c r="Q10" s="64"/>
      <c r="R10" s="64"/>
      <c r="S10" s="84"/>
      <c r="T10" s="63"/>
      <c r="U10" s="63"/>
      <c r="V10" s="63"/>
      <c r="W10" s="63"/>
      <c r="X10" s="85"/>
      <c r="Y10" s="64"/>
      <c r="Z10" s="64"/>
      <c r="AA10" s="60"/>
      <c r="AB10" s="64"/>
      <c r="AC10" s="60"/>
      <c r="AD10" s="179">
        <v>172.5</v>
      </c>
      <c r="AE10" s="63">
        <f t="shared" ref="AE10:AE12" si="3">SUM(D10:AC10)</f>
        <v>0</v>
      </c>
      <c r="AF10" s="63">
        <f t="shared" si="0"/>
        <v>172.5</v>
      </c>
      <c r="AG10" s="65"/>
      <c r="AH10" s="65"/>
      <c r="AI10" s="63"/>
      <c r="AJ10" s="63"/>
      <c r="AK10" s="63"/>
      <c r="AL10" s="63"/>
      <c r="AM10" s="84"/>
      <c r="AN10" s="63">
        <v>5</v>
      </c>
      <c r="AO10" s="63"/>
      <c r="AP10" s="63"/>
      <c r="AQ10" s="63"/>
      <c r="AR10" s="85"/>
      <c r="AS10" s="63"/>
      <c r="AT10" s="63"/>
      <c r="AU10" s="63"/>
      <c r="AV10" s="89"/>
      <c r="AW10" s="84"/>
      <c r="AX10" s="63"/>
      <c r="AY10" s="63"/>
      <c r="AZ10" s="63"/>
      <c r="BA10" s="63"/>
      <c r="BB10" s="85"/>
      <c r="BC10" s="72"/>
      <c r="BD10" s="63"/>
      <c r="BE10" s="63"/>
      <c r="BF10" s="63"/>
      <c r="BG10" s="63"/>
      <c r="BH10" s="63">
        <v>152.66</v>
      </c>
      <c r="BI10" s="63">
        <f t="shared" ref="BI10:BI11" si="4">SUM(AI10:BG10)</f>
        <v>5</v>
      </c>
      <c r="BJ10" s="63">
        <f t="shared" si="1"/>
        <v>157.66</v>
      </c>
      <c r="BK10" s="63">
        <f t="shared" si="2"/>
        <v>330.15999999999997</v>
      </c>
      <c r="BL10" s="63">
        <f t="shared" ref="BL10:BL12" si="5">RANK(BK10,$BK$9:$BK$12,1)</f>
        <v>1</v>
      </c>
    </row>
    <row r="11" spans="1:64" s="3" customFormat="1" ht="15.95" customHeight="1" x14ac:dyDescent="0.45">
      <c r="A11" s="174">
        <v>3</v>
      </c>
      <c r="B11" s="64"/>
      <c r="C11" s="60" t="s">
        <v>39</v>
      </c>
      <c r="D11" s="60">
        <v>20</v>
      </c>
      <c r="E11" s="64"/>
      <c r="F11" s="64"/>
      <c r="G11" s="64"/>
      <c r="H11" s="64"/>
      <c r="I11" s="84"/>
      <c r="J11" s="63"/>
      <c r="K11" s="63"/>
      <c r="L11" s="63"/>
      <c r="M11" s="63"/>
      <c r="N11" s="85"/>
      <c r="O11" s="64"/>
      <c r="P11" s="64"/>
      <c r="Q11" s="64"/>
      <c r="R11" s="64"/>
      <c r="S11" s="84"/>
      <c r="T11" s="63"/>
      <c r="U11" s="63"/>
      <c r="V11" s="63"/>
      <c r="W11" s="63"/>
      <c r="X11" s="85"/>
      <c r="Y11" s="64"/>
      <c r="Z11" s="64"/>
      <c r="AA11" s="60"/>
      <c r="AB11" s="64"/>
      <c r="AC11" s="60"/>
      <c r="AD11" s="179">
        <v>297.12</v>
      </c>
      <c r="AE11" s="63">
        <f t="shared" si="3"/>
        <v>20</v>
      </c>
      <c r="AF11" s="63">
        <f t="shared" si="0"/>
        <v>317.12</v>
      </c>
      <c r="AG11" s="65"/>
      <c r="AH11" s="65"/>
      <c r="AI11" s="63"/>
      <c r="AJ11" s="63"/>
      <c r="AK11" s="63"/>
      <c r="AL11" s="63"/>
      <c r="AM11" s="84"/>
      <c r="AN11" s="63"/>
      <c r="AO11" s="63"/>
      <c r="AP11" s="63"/>
      <c r="AQ11" s="63"/>
      <c r="AR11" s="85"/>
      <c r="AS11" s="63"/>
      <c r="AT11" s="63"/>
      <c r="AU11" s="63"/>
      <c r="AV11" s="89"/>
      <c r="AW11" s="84"/>
      <c r="AX11" s="63"/>
      <c r="AY11" s="63"/>
      <c r="AZ11" s="63"/>
      <c r="BA11" s="63"/>
      <c r="BB11" s="85"/>
      <c r="BC11" s="72">
        <v>5</v>
      </c>
      <c r="BD11" s="63"/>
      <c r="BE11" s="63"/>
      <c r="BF11" s="63"/>
      <c r="BG11" s="63"/>
      <c r="BH11" s="63">
        <v>233.18</v>
      </c>
      <c r="BI11" s="63">
        <f t="shared" si="4"/>
        <v>5</v>
      </c>
      <c r="BJ11" s="63">
        <f t="shared" si="1"/>
        <v>238.18</v>
      </c>
      <c r="BK11" s="63">
        <f t="shared" si="2"/>
        <v>555.29999999999995</v>
      </c>
      <c r="BL11" s="63">
        <f t="shared" si="5"/>
        <v>4</v>
      </c>
    </row>
    <row r="12" spans="1:64" s="3" customFormat="1" ht="15.95" customHeight="1" thickBot="1" x14ac:dyDescent="0.5">
      <c r="A12" s="174">
        <v>4</v>
      </c>
      <c r="B12" s="64"/>
      <c r="C12" s="60" t="s">
        <v>40</v>
      </c>
      <c r="D12" s="60"/>
      <c r="E12" s="64"/>
      <c r="F12" s="64"/>
      <c r="G12" s="64"/>
      <c r="H12" s="64"/>
      <c r="I12" s="86"/>
      <c r="J12" s="87"/>
      <c r="K12" s="87"/>
      <c r="L12" s="87"/>
      <c r="M12" s="87"/>
      <c r="N12" s="88"/>
      <c r="O12" s="64"/>
      <c r="P12" s="64">
        <v>5</v>
      </c>
      <c r="Q12" s="64"/>
      <c r="R12" s="64"/>
      <c r="S12" s="86"/>
      <c r="T12" s="87"/>
      <c r="U12" s="87"/>
      <c r="V12" s="87"/>
      <c r="W12" s="87"/>
      <c r="X12" s="88"/>
      <c r="Y12" s="64">
        <v>5</v>
      </c>
      <c r="Z12" s="64"/>
      <c r="AA12" s="60"/>
      <c r="AB12" s="64"/>
      <c r="AC12" s="60"/>
      <c r="AD12" s="179">
        <v>176.59</v>
      </c>
      <c r="AE12" s="63">
        <f t="shared" si="3"/>
        <v>10</v>
      </c>
      <c r="AF12" s="63">
        <f t="shared" si="0"/>
        <v>186.59</v>
      </c>
      <c r="AG12" s="65"/>
      <c r="AH12" s="65"/>
      <c r="AI12" s="63"/>
      <c r="AJ12" s="63"/>
      <c r="AK12" s="63"/>
      <c r="AL12" s="63"/>
      <c r="AM12" s="86"/>
      <c r="AN12" s="87"/>
      <c r="AO12" s="87"/>
      <c r="AP12" s="87"/>
      <c r="AQ12" s="87"/>
      <c r="AR12" s="88"/>
      <c r="AS12" s="63"/>
      <c r="AT12" s="63"/>
      <c r="AU12" s="63"/>
      <c r="AV12" s="89"/>
      <c r="AW12" s="86"/>
      <c r="AX12" s="87"/>
      <c r="AY12" s="87"/>
      <c r="AZ12" s="87"/>
      <c r="BA12" s="87"/>
      <c r="BB12" s="88"/>
      <c r="BC12" s="72">
        <v>5</v>
      </c>
      <c r="BD12" s="63">
        <v>5</v>
      </c>
      <c r="BE12" s="63"/>
      <c r="BF12" s="63"/>
      <c r="BG12" s="63">
        <v>5</v>
      </c>
      <c r="BH12" s="63">
        <v>186.1</v>
      </c>
      <c r="BI12" s="63">
        <v>15</v>
      </c>
      <c r="BJ12" s="63">
        <f t="shared" si="1"/>
        <v>201.1</v>
      </c>
      <c r="BK12" s="63">
        <f t="shared" si="2"/>
        <v>387.69</v>
      </c>
      <c r="BL12" s="63">
        <f t="shared" si="5"/>
        <v>3</v>
      </c>
    </row>
    <row r="13" spans="1:64" s="3" customFormat="1" ht="15.95" customHeight="1" x14ac:dyDescent="0.45">
      <c r="A13" s="173"/>
      <c r="B13" s="95"/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23"/>
      <c r="N13" s="33"/>
      <c r="O13" s="33"/>
      <c r="P13" s="33"/>
      <c r="Q13" s="33"/>
      <c r="R13" s="33"/>
      <c r="S13" s="33"/>
      <c r="T13" s="33"/>
      <c r="U13" s="33"/>
      <c r="V13" s="23"/>
      <c r="W13" s="33"/>
      <c r="X13" s="33"/>
      <c r="Y13" s="33"/>
      <c r="Z13" s="33"/>
      <c r="AA13" s="23"/>
      <c r="AB13" s="33"/>
      <c r="AC13" s="23"/>
      <c r="AD13" s="48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171"/>
      <c r="BI13" s="171"/>
      <c r="BJ13" s="171"/>
      <c r="BK13" s="171"/>
      <c r="BL13" s="171"/>
    </row>
    <row r="14" spans="1:64" s="3" customFormat="1" ht="15.95" customHeight="1" thickBot="1" x14ac:dyDescent="0.5">
      <c r="A14" s="173"/>
      <c r="B14" s="95"/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23"/>
      <c r="N14" s="33"/>
      <c r="O14" s="33"/>
      <c r="P14" s="33"/>
      <c r="Q14" s="33"/>
      <c r="R14" s="33"/>
      <c r="S14" s="33"/>
      <c r="T14" s="33"/>
      <c r="U14" s="33"/>
      <c r="V14" s="23"/>
      <c r="W14" s="33"/>
      <c r="X14" s="33"/>
      <c r="Y14" s="33"/>
      <c r="Z14" s="33"/>
      <c r="AA14" s="23"/>
      <c r="AB14" s="33"/>
      <c r="AC14" s="23"/>
      <c r="AD14" s="48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171"/>
      <c r="BI14" s="171"/>
      <c r="BJ14" s="171"/>
      <c r="BK14" s="171"/>
      <c r="BL14" s="171"/>
    </row>
    <row r="15" spans="1:64" s="3" customFormat="1" ht="15.95" customHeight="1" thickBot="1" x14ac:dyDescent="0.5">
      <c r="A15" s="173"/>
      <c r="B15" s="92"/>
      <c r="C15" s="28"/>
      <c r="D15" s="28"/>
      <c r="E15" s="23"/>
      <c r="F15" s="23"/>
      <c r="G15" s="23"/>
      <c r="H15" s="23"/>
      <c r="I15" s="217" t="s">
        <v>29</v>
      </c>
      <c r="J15" s="218"/>
      <c r="K15" s="218"/>
      <c r="L15" s="218"/>
      <c r="M15" s="218"/>
      <c r="N15" s="219"/>
      <c r="O15" s="23"/>
      <c r="P15" s="23"/>
      <c r="Q15" s="23"/>
      <c r="R15" s="23"/>
      <c r="S15" s="217" t="s">
        <v>29</v>
      </c>
      <c r="T15" s="218"/>
      <c r="U15" s="218"/>
      <c r="V15" s="218"/>
      <c r="W15" s="218"/>
      <c r="X15" s="219"/>
      <c r="Y15" s="23"/>
      <c r="Z15" s="23"/>
      <c r="AA15" s="23"/>
      <c r="AB15" s="23"/>
      <c r="AC15" s="23"/>
      <c r="AD15" s="50" t="s">
        <v>10</v>
      </c>
      <c r="AE15" s="50" t="s">
        <v>12</v>
      </c>
      <c r="AF15" s="51" t="s">
        <v>13</v>
      </c>
      <c r="AG15" s="167"/>
      <c r="AH15" s="23"/>
      <c r="AI15" s="23"/>
      <c r="AJ15" s="23"/>
      <c r="AK15" s="23"/>
      <c r="AL15" s="23"/>
      <c r="AM15" s="217" t="s">
        <v>29</v>
      </c>
      <c r="AN15" s="218"/>
      <c r="AO15" s="218"/>
      <c r="AP15" s="218"/>
      <c r="AQ15" s="218"/>
      <c r="AR15" s="219"/>
      <c r="AS15" s="23"/>
      <c r="AT15" s="23"/>
      <c r="AU15" s="23"/>
      <c r="AV15" s="23"/>
      <c r="AW15" s="217" t="s">
        <v>29</v>
      </c>
      <c r="AX15" s="218"/>
      <c r="AY15" s="218"/>
      <c r="AZ15" s="218"/>
      <c r="BA15" s="218"/>
      <c r="BB15" s="219"/>
      <c r="BC15" s="23"/>
      <c r="BD15" s="23"/>
      <c r="BE15" s="23"/>
      <c r="BF15" s="23"/>
      <c r="BG15" s="23"/>
      <c r="BH15" s="50" t="s">
        <v>10</v>
      </c>
      <c r="BI15" s="50" t="s">
        <v>12</v>
      </c>
      <c r="BJ15" s="51" t="s">
        <v>13</v>
      </c>
      <c r="BK15" s="50" t="s">
        <v>15</v>
      </c>
    </row>
    <row r="16" spans="1:64" s="3" customFormat="1" ht="15.95" customHeight="1" thickBot="1" x14ac:dyDescent="0.5">
      <c r="A16" s="173"/>
      <c r="B16" s="220" t="s">
        <v>21</v>
      </c>
      <c r="C16" s="221"/>
      <c r="D16" s="182"/>
      <c r="E16" s="181">
        <v>1</v>
      </c>
      <c r="F16" s="58">
        <v>2</v>
      </c>
      <c r="G16" s="58">
        <v>3</v>
      </c>
      <c r="H16" s="58">
        <v>4</v>
      </c>
      <c r="I16" s="59" t="s">
        <v>22</v>
      </c>
      <c r="J16" s="59" t="s">
        <v>23</v>
      </c>
      <c r="K16" s="59" t="s">
        <v>24</v>
      </c>
      <c r="L16" s="59" t="s">
        <v>25</v>
      </c>
      <c r="M16" s="59" t="s">
        <v>26</v>
      </c>
      <c r="N16" s="59" t="s">
        <v>27</v>
      </c>
      <c r="O16" s="58">
        <v>6</v>
      </c>
      <c r="P16" s="58">
        <v>7</v>
      </c>
      <c r="Q16" s="58">
        <v>8</v>
      </c>
      <c r="R16" s="58">
        <v>9</v>
      </c>
      <c r="S16" s="59" t="s">
        <v>28</v>
      </c>
      <c r="T16" s="59" t="s">
        <v>23</v>
      </c>
      <c r="U16" s="59" t="s">
        <v>24</v>
      </c>
      <c r="V16" s="59" t="s">
        <v>25</v>
      </c>
      <c r="W16" s="59" t="s">
        <v>26</v>
      </c>
      <c r="X16" s="59" t="s">
        <v>27</v>
      </c>
      <c r="Y16" s="58">
        <v>11</v>
      </c>
      <c r="Z16" s="58">
        <v>12</v>
      </c>
      <c r="AA16" s="58">
        <v>13</v>
      </c>
      <c r="AB16" s="58">
        <v>14</v>
      </c>
      <c r="AC16" s="58">
        <v>15</v>
      </c>
      <c r="AD16" s="57" t="s">
        <v>11</v>
      </c>
      <c r="AE16" s="52" t="s">
        <v>11</v>
      </c>
      <c r="AF16" s="52" t="s">
        <v>11</v>
      </c>
      <c r="AG16" s="168"/>
      <c r="AH16" s="23"/>
      <c r="AI16" s="58">
        <v>1</v>
      </c>
      <c r="AJ16" s="58">
        <v>2</v>
      </c>
      <c r="AK16" s="58">
        <v>3</v>
      </c>
      <c r="AL16" s="58">
        <v>4</v>
      </c>
      <c r="AM16" s="59" t="s">
        <v>22</v>
      </c>
      <c r="AN16" s="59" t="s">
        <v>23</v>
      </c>
      <c r="AO16" s="59" t="s">
        <v>24</v>
      </c>
      <c r="AP16" s="59" t="s">
        <v>25</v>
      </c>
      <c r="AQ16" s="59" t="s">
        <v>26</v>
      </c>
      <c r="AR16" s="59" t="s">
        <v>27</v>
      </c>
      <c r="AS16" s="58">
        <v>6</v>
      </c>
      <c r="AT16" s="58">
        <v>7</v>
      </c>
      <c r="AU16" s="58">
        <v>8</v>
      </c>
      <c r="AV16" s="58">
        <v>9</v>
      </c>
      <c r="AW16" s="59" t="s">
        <v>28</v>
      </c>
      <c r="AX16" s="59" t="s">
        <v>23</v>
      </c>
      <c r="AY16" s="59" t="s">
        <v>24</v>
      </c>
      <c r="AZ16" s="59" t="s">
        <v>25</v>
      </c>
      <c r="BA16" s="59" t="s">
        <v>26</v>
      </c>
      <c r="BB16" s="59" t="s">
        <v>27</v>
      </c>
      <c r="BC16" s="58">
        <v>11</v>
      </c>
      <c r="BD16" s="58">
        <v>12</v>
      </c>
      <c r="BE16" s="58">
        <v>13</v>
      </c>
      <c r="BF16" s="58">
        <v>14</v>
      </c>
      <c r="BG16" s="58">
        <v>15</v>
      </c>
      <c r="BH16" s="57" t="s">
        <v>14</v>
      </c>
      <c r="BI16" s="52" t="s">
        <v>14</v>
      </c>
      <c r="BJ16" s="52" t="s">
        <v>14</v>
      </c>
      <c r="BK16" s="53"/>
    </row>
    <row r="17" spans="1:64" s="3" customFormat="1" ht="15.95" customHeight="1" thickBot="1" x14ac:dyDescent="0.5">
      <c r="A17" s="173"/>
      <c r="B17" s="94"/>
      <c r="M17" s="23"/>
      <c r="V17" s="23"/>
      <c r="AA17" s="23"/>
      <c r="AC17" s="23"/>
      <c r="BH17" s="4"/>
    </row>
    <row r="18" spans="1:64" s="3" customFormat="1" ht="15.95" customHeight="1" thickBot="1" x14ac:dyDescent="0.5">
      <c r="A18" s="174">
        <v>6</v>
      </c>
      <c r="B18" s="64">
        <v>1784</v>
      </c>
      <c r="C18" s="60" t="s">
        <v>4</v>
      </c>
      <c r="D18" s="60"/>
      <c r="E18" s="64"/>
      <c r="F18" s="64"/>
      <c r="G18" s="64"/>
      <c r="H18" s="71"/>
      <c r="I18" s="102"/>
      <c r="J18" s="103"/>
      <c r="K18" s="103"/>
      <c r="L18" s="103">
        <v>5</v>
      </c>
      <c r="M18" s="104"/>
      <c r="N18" s="105"/>
      <c r="O18" s="67"/>
      <c r="P18" s="64"/>
      <c r="Q18" s="64"/>
      <c r="R18" s="64">
        <v>5</v>
      </c>
      <c r="S18" s="102"/>
      <c r="T18" s="103"/>
      <c r="U18" s="103"/>
      <c r="V18" s="103"/>
      <c r="W18" s="104"/>
      <c r="X18" s="105"/>
      <c r="Y18" s="64"/>
      <c r="Z18" s="64"/>
      <c r="AA18" s="60"/>
      <c r="AB18" s="64"/>
      <c r="AC18" s="66"/>
      <c r="AD18" s="81">
        <v>147.54</v>
      </c>
      <c r="AE18" s="82">
        <f>SUM(D18:AC18)</f>
        <v>10</v>
      </c>
      <c r="AF18" s="83">
        <f t="shared" ref="AF18:AF31" si="6">SUM(AD18:AE18)</f>
        <v>157.54</v>
      </c>
      <c r="AG18" s="65"/>
      <c r="AH18" s="65"/>
      <c r="AI18" s="63"/>
      <c r="AJ18" s="63"/>
      <c r="AK18" s="63"/>
      <c r="AL18" s="63"/>
      <c r="AM18" s="102"/>
      <c r="AN18" s="103"/>
      <c r="AO18" s="103"/>
      <c r="AP18" s="103"/>
      <c r="AQ18" s="104"/>
      <c r="AR18" s="105"/>
      <c r="AS18" s="63"/>
      <c r="AT18" s="63"/>
      <c r="AU18" s="63"/>
      <c r="AV18" s="63"/>
      <c r="AW18" s="102"/>
      <c r="AX18" s="103"/>
      <c r="AY18" s="103"/>
      <c r="AZ18" s="103"/>
      <c r="BA18" s="104"/>
      <c r="BB18" s="105"/>
      <c r="BC18" s="63"/>
      <c r="BD18" s="63"/>
      <c r="BE18" s="63"/>
      <c r="BF18" s="63"/>
      <c r="BG18" s="89"/>
      <c r="BH18" s="81">
        <v>141.94</v>
      </c>
      <c r="BI18" s="82">
        <f>SUM(AH18:BG18)</f>
        <v>0</v>
      </c>
      <c r="BJ18" s="83">
        <f t="shared" ref="BJ18:BJ31" si="7">SUM(BH18:BI18)</f>
        <v>141.94</v>
      </c>
      <c r="BK18" s="72">
        <f t="shared" ref="BK18:BK31" si="8">AF18+BJ18</f>
        <v>299.48</v>
      </c>
      <c r="BL18" s="63">
        <f t="shared" ref="BL18:BL31" si="9">RANK(BK18,$BK$18:$BK$31,1)</f>
        <v>3</v>
      </c>
    </row>
    <row r="19" spans="1:64" s="3" customFormat="1" ht="15.95" customHeight="1" thickBot="1" x14ac:dyDescent="0.5">
      <c r="A19" s="174">
        <v>18</v>
      </c>
      <c r="B19" s="64">
        <v>3190</v>
      </c>
      <c r="C19" s="60" t="s">
        <v>3</v>
      </c>
      <c r="D19" s="60"/>
      <c r="E19" s="64"/>
      <c r="F19" s="64"/>
      <c r="G19" s="64"/>
      <c r="H19" s="71"/>
      <c r="I19" s="106"/>
      <c r="J19" s="64"/>
      <c r="K19" s="64"/>
      <c r="L19" s="64"/>
      <c r="M19" s="60"/>
      <c r="N19" s="107"/>
      <c r="O19" s="67"/>
      <c r="P19" s="64"/>
      <c r="Q19" s="64"/>
      <c r="R19" s="64"/>
      <c r="S19" s="106"/>
      <c r="T19" s="64"/>
      <c r="U19" s="64"/>
      <c r="V19" s="64"/>
      <c r="W19" s="60"/>
      <c r="X19" s="107"/>
      <c r="Y19" s="64"/>
      <c r="Z19" s="64"/>
      <c r="AA19" s="60"/>
      <c r="AB19" s="64"/>
      <c r="AC19" s="66"/>
      <c r="AD19" s="84">
        <v>159.6</v>
      </c>
      <c r="AE19" s="82">
        <f t="shared" ref="AE19:AE31" si="10">SUM(D19:AC19)</f>
        <v>0</v>
      </c>
      <c r="AF19" s="85">
        <f t="shared" si="6"/>
        <v>159.6</v>
      </c>
      <c r="AG19" s="65"/>
      <c r="AH19" s="65"/>
      <c r="AI19" s="63"/>
      <c r="AJ19" s="63"/>
      <c r="AK19" s="63"/>
      <c r="AL19" s="63"/>
      <c r="AM19" s="106"/>
      <c r="AN19" s="64"/>
      <c r="AO19" s="64"/>
      <c r="AP19" s="64"/>
      <c r="AQ19" s="60"/>
      <c r="AR19" s="107"/>
      <c r="AS19" s="63"/>
      <c r="AT19" s="63"/>
      <c r="AU19" s="63"/>
      <c r="AV19" s="63"/>
      <c r="AW19" s="106"/>
      <c r="AX19" s="64"/>
      <c r="AY19" s="64"/>
      <c r="AZ19" s="64"/>
      <c r="BA19" s="60"/>
      <c r="BB19" s="107"/>
      <c r="BC19" s="63">
        <v>5</v>
      </c>
      <c r="BD19" s="63"/>
      <c r="BE19" s="63"/>
      <c r="BF19" s="63"/>
      <c r="BG19" s="89">
        <v>5</v>
      </c>
      <c r="BH19" s="84">
        <v>152.94</v>
      </c>
      <c r="BI19" s="63">
        <f t="shared" ref="BI19:BI31" si="11">SUM(AI19:BG19)</f>
        <v>10</v>
      </c>
      <c r="BJ19" s="85">
        <f t="shared" si="7"/>
        <v>162.94</v>
      </c>
      <c r="BK19" s="72">
        <f t="shared" si="8"/>
        <v>322.53999999999996</v>
      </c>
      <c r="BL19" s="63">
        <f t="shared" si="9"/>
        <v>10</v>
      </c>
    </row>
    <row r="20" spans="1:64" s="3" customFormat="1" ht="15.95" customHeight="1" thickBot="1" x14ac:dyDescent="0.5">
      <c r="A20" s="174">
        <v>16</v>
      </c>
      <c r="B20" s="64">
        <v>3871</v>
      </c>
      <c r="C20" s="60" t="s">
        <v>32</v>
      </c>
      <c r="D20" s="60">
        <v>20</v>
      </c>
      <c r="E20" s="64"/>
      <c r="F20" s="64"/>
      <c r="G20" s="64"/>
      <c r="H20" s="71"/>
      <c r="I20" s="106"/>
      <c r="J20" s="64">
        <v>20</v>
      </c>
      <c r="K20" s="64"/>
      <c r="L20" s="64"/>
      <c r="M20" s="60"/>
      <c r="N20" s="107"/>
      <c r="O20" s="67"/>
      <c r="P20" s="64"/>
      <c r="Q20" s="64"/>
      <c r="R20" s="64">
        <v>5</v>
      </c>
      <c r="S20" s="106"/>
      <c r="T20" s="64"/>
      <c r="U20" s="64"/>
      <c r="V20" s="64"/>
      <c r="W20" s="60"/>
      <c r="X20" s="107"/>
      <c r="Y20" s="64">
        <v>5</v>
      </c>
      <c r="Z20" s="64"/>
      <c r="AA20" s="60"/>
      <c r="AB20" s="64"/>
      <c r="AC20" s="66"/>
      <c r="AD20" s="84">
        <v>180.57</v>
      </c>
      <c r="AE20" s="82">
        <f t="shared" si="10"/>
        <v>50</v>
      </c>
      <c r="AF20" s="85">
        <f t="shared" si="6"/>
        <v>230.57</v>
      </c>
      <c r="AG20" s="65"/>
      <c r="AH20" s="65"/>
      <c r="AI20" s="63"/>
      <c r="AJ20" s="63"/>
      <c r="AK20" s="63"/>
      <c r="AL20" s="63"/>
      <c r="AM20" s="106"/>
      <c r="AN20" s="64"/>
      <c r="AO20" s="64"/>
      <c r="AP20" s="64"/>
      <c r="AQ20" s="60"/>
      <c r="AR20" s="107"/>
      <c r="AS20" s="63"/>
      <c r="AT20" s="63">
        <v>20</v>
      </c>
      <c r="AU20" s="63"/>
      <c r="AV20" s="63"/>
      <c r="AW20" s="106"/>
      <c r="AX20" s="64"/>
      <c r="AY20" s="64"/>
      <c r="AZ20" s="64"/>
      <c r="BA20" s="60"/>
      <c r="BB20" s="107">
        <v>5</v>
      </c>
      <c r="BC20" s="63">
        <v>5</v>
      </c>
      <c r="BD20" s="63"/>
      <c r="BE20" s="63"/>
      <c r="BF20" s="63"/>
      <c r="BG20" s="89"/>
      <c r="BH20" s="84">
        <v>162.6</v>
      </c>
      <c r="BI20" s="63">
        <f t="shared" si="11"/>
        <v>30</v>
      </c>
      <c r="BJ20" s="85">
        <f t="shared" si="7"/>
        <v>192.6</v>
      </c>
      <c r="BK20" s="72">
        <f t="shared" si="8"/>
        <v>423.16999999999996</v>
      </c>
      <c r="BL20" s="63">
        <f t="shared" si="9"/>
        <v>13</v>
      </c>
    </row>
    <row r="21" spans="1:64" s="3" customFormat="1" ht="15.95" customHeight="1" thickBot="1" x14ac:dyDescent="0.5">
      <c r="A21" s="174">
        <v>17</v>
      </c>
      <c r="B21" s="64"/>
      <c r="C21" s="60" t="s">
        <v>2</v>
      </c>
      <c r="D21" s="60"/>
      <c r="E21" s="64"/>
      <c r="F21" s="64"/>
      <c r="G21" s="64"/>
      <c r="H21" s="71"/>
      <c r="I21" s="106"/>
      <c r="J21" s="64"/>
      <c r="K21" s="64"/>
      <c r="L21" s="64"/>
      <c r="M21" s="60"/>
      <c r="N21" s="107"/>
      <c r="O21" s="67"/>
      <c r="P21" s="64"/>
      <c r="Q21" s="64"/>
      <c r="R21" s="64"/>
      <c r="S21" s="106"/>
      <c r="T21" s="64"/>
      <c r="U21" s="64">
        <v>20</v>
      </c>
      <c r="V21" s="64"/>
      <c r="W21" s="60"/>
      <c r="X21" s="107"/>
      <c r="Y21" s="64"/>
      <c r="Z21" s="64"/>
      <c r="AA21" s="60"/>
      <c r="AB21" s="64"/>
      <c r="AC21" s="66"/>
      <c r="AD21" s="84">
        <v>249.09</v>
      </c>
      <c r="AE21" s="82">
        <f t="shared" si="10"/>
        <v>20</v>
      </c>
      <c r="AF21" s="85">
        <f t="shared" si="6"/>
        <v>269.09000000000003</v>
      </c>
      <c r="AG21" s="65"/>
      <c r="AH21" s="65"/>
      <c r="AI21" s="63"/>
      <c r="AJ21" s="63"/>
      <c r="AK21" s="63"/>
      <c r="AL21" s="63"/>
      <c r="AM21" s="106"/>
      <c r="AN21" s="64"/>
      <c r="AO21" s="64"/>
      <c r="AP21" s="64"/>
      <c r="AQ21" s="60"/>
      <c r="AR21" s="107"/>
      <c r="AS21" s="63"/>
      <c r="AT21" s="63"/>
      <c r="AU21" s="63"/>
      <c r="AV21" s="63"/>
      <c r="AW21" s="106"/>
      <c r="AX21" s="64"/>
      <c r="AY21" s="64"/>
      <c r="AZ21" s="64"/>
      <c r="BA21" s="60"/>
      <c r="BB21" s="107"/>
      <c r="BC21" s="63">
        <v>5</v>
      </c>
      <c r="BD21" s="63"/>
      <c r="BE21" s="63"/>
      <c r="BF21" s="63"/>
      <c r="BG21" s="89"/>
      <c r="BH21" s="84">
        <v>202.39</v>
      </c>
      <c r="BI21" s="63">
        <f t="shared" si="11"/>
        <v>5</v>
      </c>
      <c r="BJ21" s="85">
        <f t="shared" si="7"/>
        <v>207.39</v>
      </c>
      <c r="BK21" s="72">
        <f t="shared" si="8"/>
        <v>476.48</v>
      </c>
      <c r="BL21" s="63">
        <f t="shared" si="9"/>
        <v>14</v>
      </c>
    </row>
    <row r="22" spans="1:64" s="3" customFormat="1" ht="15.95" customHeight="1" thickBot="1" x14ac:dyDescent="0.5">
      <c r="A22" s="174">
        <v>8</v>
      </c>
      <c r="B22" s="132">
        <v>4014</v>
      </c>
      <c r="C22" s="131" t="s">
        <v>33</v>
      </c>
      <c r="D22" s="131"/>
      <c r="E22" s="131"/>
      <c r="F22" s="131"/>
      <c r="G22" s="131"/>
      <c r="H22" s="133"/>
      <c r="I22" s="134"/>
      <c r="J22" s="131"/>
      <c r="K22" s="131"/>
      <c r="L22" s="131"/>
      <c r="M22" s="131"/>
      <c r="N22" s="135"/>
      <c r="O22" s="136"/>
      <c r="P22" s="131"/>
      <c r="Q22" s="131"/>
      <c r="R22" s="131"/>
      <c r="S22" s="134"/>
      <c r="T22" s="131"/>
      <c r="U22" s="131"/>
      <c r="V22" s="131"/>
      <c r="W22" s="131"/>
      <c r="X22" s="135"/>
      <c r="Y22" s="131"/>
      <c r="Z22" s="131"/>
      <c r="AA22" s="131"/>
      <c r="AB22" s="131"/>
      <c r="AC22" s="133"/>
      <c r="AD22" s="137">
        <v>167.31</v>
      </c>
      <c r="AE22" s="82">
        <f t="shared" si="10"/>
        <v>0</v>
      </c>
      <c r="AF22" s="139">
        <f t="shared" si="6"/>
        <v>167.31</v>
      </c>
      <c r="AG22" s="65"/>
      <c r="AH22" s="54"/>
      <c r="AI22" s="155"/>
      <c r="AJ22" s="155"/>
      <c r="AK22" s="155"/>
      <c r="AL22" s="155"/>
      <c r="AM22" s="134"/>
      <c r="AN22" s="131"/>
      <c r="AO22" s="131"/>
      <c r="AP22" s="131"/>
      <c r="AQ22" s="131"/>
      <c r="AR22" s="135"/>
      <c r="AS22" s="155"/>
      <c r="AT22" s="155"/>
      <c r="AU22" s="155"/>
      <c r="AV22" s="155"/>
      <c r="AW22" s="134"/>
      <c r="AX22" s="131"/>
      <c r="AY22" s="131"/>
      <c r="AZ22" s="131"/>
      <c r="BA22" s="131"/>
      <c r="BB22" s="135"/>
      <c r="BC22" s="155"/>
      <c r="BD22" s="155"/>
      <c r="BE22" s="155"/>
      <c r="BF22" s="155"/>
      <c r="BG22" s="156"/>
      <c r="BH22" s="157">
        <v>155.01</v>
      </c>
      <c r="BI22" s="138">
        <f t="shared" si="11"/>
        <v>0</v>
      </c>
      <c r="BJ22" s="139">
        <f t="shared" si="7"/>
        <v>155.01</v>
      </c>
      <c r="BK22" s="137">
        <f t="shared" si="8"/>
        <v>322.32</v>
      </c>
      <c r="BL22" s="63">
        <f t="shared" si="9"/>
        <v>9</v>
      </c>
    </row>
    <row r="23" spans="1:64" s="3" customFormat="1" ht="15.95" customHeight="1" thickTop="1" thickBot="1" x14ac:dyDescent="0.5">
      <c r="A23" s="174">
        <v>9</v>
      </c>
      <c r="B23" s="114">
        <v>1327</v>
      </c>
      <c r="C23" s="115" t="s">
        <v>16</v>
      </c>
      <c r="D23" s="115"/>
      <c r="E23" s="115"/>
      <c r="F23" s="115"/>
      <c r="G23" s="115"/>
      <c r="H23" s="124"/>
      <c r="I23" s="125"/>
      <c r="J23" s="115"/>
      <c r="K23" s="115"/>
      <c r="L23" s="115"/>
      <c r="M23" s="115"/>
      <c r="N23" s="126"/>
      <c r="O23" s="127"/>
      <c r="P23" s="115"/>
      <c r="Q23" s="115"/>
      <c r="R23" s="115"/>
      <c r="S23" s="125"/>
      <c r="T23" s="115"/>
      <c r="U23" s="115"/>
      <c r="V23" s="115"/>
      <c r="W23" s="115"/>
      <c r="X23" s="126"/>
      <c r="Y23" s="115"/>
      <c r="Z23" s="115"/>
      <c r="AA23" s="115"/>
      <c r="AB23" s="115"/>
      <c r="AC23" s="124"/>
      <c r="AD23" s="128">
        <v>158.43</v>
      </c>
      <c r="AE23" s="82">
        <f t="shared" si="10"/>
        <v>0</v>
      </c>
      <c r="AF23" s="130">
        <f t="shared" si="6"/>
        <v>158.43</v>
      </c>
      <c r="AG23" s="65"/>
      <c r="AH23" s="54"/>
      <c r="AI23" s="152"/>
      <c r="AJ23" s="152"/>
      <c r="AK23" s="152"/>
      <c r="AL23" s="152"/>
      <c r="AM23" s="125"/>
      <c r="AN23" s="115"/>
      <c r="AO23" s="115"/>
      <c r="AP23" s="115"/>
      <c r="AQ23" s="115"/>
      <c r="AR23" s="126"/>
      <c r="AS23" s="152"/>
      <c r="AT23" s="152"/>
      <c r="AU23" s="152"/>
      <c r="AV23" s="152"/>
      <c r="AW23" s="125"/>
      <c r="AX23" s="115"/>
      <c r="AY23" s="115"/>
      <c r="AZ23" s="115"/>
      <c r="BA23" s="115"/>
      <c r="BB23" s="126"/>
      <c r="BC23" s="152"/>
      <c r="BD23" s="152"/>
      <c r="BE23" s="152"/>
      <c r="BF23" s="152"/>
      <c r="BG23" s="153"/>
      <c r="BH23" s="154">
        <v>155.77000000000001</v>
      </c>
      <c r="BI23" s="129">
        <f t="shared" si="11"/>
        <v>0</v>
      </c>
      <c r="BJ23" s="130">
        <f t="shared" si="7"/>
        <v>155.77000000000001</v>
      </c>
      <c r="BK23" s="161">
        <f t="shared" si="8"/>
        <v>314.20000000000005</v>
      </c>
      <c r="BL23" s="63">
        <f t="shared" si="9"/>
        <v>8</v>
      </c>
    </row>
    <row r="24" spans="1:64" s="3" customFormat="1" ht="15.95" customHeight="1" thickBot="1" x14ac:dyDescent="0.5">
      <c r="A24" s="174">
        <v>10</v>
      </c>
      <c r="B24" s="64">
        <v>3917</v>
      </c>
      <c r="C24" s="60" t="s">
        <v>41</v>
      </c>
      <c r="D24" s="60"/>
      <c r="E24" s="60"/>
      <c r="F24" s="60"/>
      <c r="G24" s="60"/>
      <c r="H24" s="66"/>
      <c r="I24" s="108"/>
      <c r="J24" s="60"/>
      <c r="K24" s="60"/>
      <c r="L24" s="60"/>
      <c r="M24" s="60"/>
      <c r="N24" s="109"/>
      <c r="O24" s="68"/>
      <c r="P24" s="60"/>
      <c r="Q24" s="60"/>
      <c r="R24" s="60"/>
      <c r="S24" s="108"/>
      <c r="T24" s="60"/>
      <c r="U24" s="60"/>
      <c r="V24" s="60"/>
      <c r="W24" s="60"/>
      <c r="X24" s="109"/>
      <c r="Y24" s="60"/>
      <c r="Z24" s="60"/>
      <c r="AA24" s="60"/>
      <c r="AB24" s="60"/>
      <c r="AC24" s="66"/>
      <c r="AD24" s="84">
        <v>154.86000000000001</v>
      </c>
      <c r="AE24" s="82">
        <f t="shared" si="10"/>
        <v>0</v>
      </c>
      <c r="AF24" s="85">
        <f t="shared" si="6"/>
        <v>154.86000000000001</v>
      </c>
      <c r="AG24" s="65"/>
      <c r="AH24" s="54"/>
      <c r="AI24" s="61"/>
      <c r="AJ24" s="61"/>
      <c r="AK24" s="61"/>
      <c r="AL24" s="61"/>
      <c r="AM24" s="108"/>
      <c r="AN24" s="60"/>
      <c r="AO24" s="60"/>
      <c r="AP24" s="60"/>
      <c r="AQ24" s="60"/>
      <c r="AR24" s="109"/>
      <c r="AS24" s="61"/>
      <c r="AT24" s="61"/>
      <c r="AU24" s="61"/>
      <c r="AV24" s="61"/>
      <c r="AW24" s="108"/>
      <c r="AX24" s="60"/>
      <c r="AY24" s="60"/>
      <c r="AZ24" s="60"/>
      <c r="BA24" s="60"/>
      <c r="BB24" s="109"/>
      <c r="BC24" s="61"/>
      <c r="BD24" s="61"/>
      <c r="BE24" s="61"/>
      <c r="BF24" s="61"/>
      <c r="BG24" s="62"/>
      <c r="BH24" s="90">
        <v>152.82</v>
      </c>
      <c r="BI24" s="63">
        <f t="shared" si="11"/>
        <v>0</v>
      </c>
      <c r="BJ24" s="85">
        <f t="shared" si="7"/>
        <v>152.82</v>
      </c>
      <c r="BK24" s="72">
        <f t="shared" si="8"/>
        <v>307.68</v>
      </c>
      <c r="BL24" s="63">
        <f t="shared" si="9"/>
        <v>6</v>
      </c>
    </row>
    <row r="25" spans="1:64" s="3" customFormat="1" ht="15.95" customHeight="1" thickBot="1" x14ac:dyDescent="0.5">
      <c r="A25" s="174">
        <v>11</v>
      </c>
      <c r="B25" s="64">
        <v>266</v>
      </c>
      <c r="C25" s="60" t="s">
        <v>42</v>
      </c>
      <c r="D25" s="60"/>
      <c r="E25" s="60"/>
      <c r="F25" s="60"/>
      <c r="G25" s="60"/>
      <c r="H25" s="66"/>
      <c r="I25" s="108"/>
      <c r="J25" s="60"/>
      <c r="K25" s="60"/>
      <c r="L25" s="60"/>
      <c r="M25" s="60"/>
      <c r="N25" s="109"/>
      <c r="O25" s="68"/>
      <c r="P25" s="60"/>
      <c r="Q25" s="60"/>
      <c r="R25" s="60"/>
      <c r="S25" s="108"/>
      <c r="T25" s="60"/>
      <c r="U25" s="60"/>
      <c r="V25" s="60"/>
      <c r="W25" s="60"/>
      <c r="X25" s="109"/>
      <c r="Y25" s="60"/>
      <c r="Z25" s="60"/>
      <c r="AA25" s="60"/>
      <c r="AB25" s="60"/>
      <c r="AC25" s="66"/>
      <c r="AD25" s="84">
        <v>145.78</v>
      </c>
      <c r="AE25" s="82">
        <f t="shared" si="10"/>
        <v>0</v>
      </c>
      <c r="AF25" s="85">
        <f t="shared" si="6"/>
        <v>145.78</v>
      </c>
      <c r="AG25" s="65"/>
      <c r="AH25" s="54"/>
      <c r="AI25" s="61"/>
      <c r="AJ25" s="61"/>
      <c r="AK25" s="61"/>
      <c r="AL25" s="61"/>
      <c r="AM25" s="108"/>
      <c r="AN25" s="60"/>
      <c r="AO25" s="60">
        <v>20</v>
      </c>
      <c r="AP25" s="60"/>
      <c r="AQ25" s="60"/>
      <c r="AR25" s="109"/>
      <c r="AS25" s="61"/>
      <c r="AT25" s="61"/>
      <c r="AU25" s="61"/>
      <c r="AV25" s="61"/>
      <c r="AW25" s="108"/>
      <c r="AX25" s="60"/>
      <c r="AY25" s="60"/>
      <c r="AZ25" s="60"/>
      <c r="BA25" s="60"/>
      <c r="BB25" s="109"/>
      <c r="BC25" s="61"/>
      <c r="BD25" s="61"/>
      <c r="BE25" s="61"/>
      <c r="BF25" s="61"/>
      <c r="BG25" s="62"/>
      <c r="BH25" s="90">
        <v>147.69999999999999</v>
      </c>
      <c r="BI25" s="63">
        <f t="shared" si="11"/>
        <v>20</v>
      </c>
      <c r="BJ25" s="85">
        <f t="shared" si="7"/>
        <v>167.7</v>
      </c>
      <c r="BK25" s="72">
        <f t="shared" si="8"/>
        <v>313.48</v>
      </c>
      <c r="BL25" s="63">
        <f t="shared" si="9"/>
        <v>7</v>
      </c>
    </row>
    <row r="26" spans="1:64" s="3" customFormat="1" ht="15.95" customHeight="1" thickBot="1" x14ac:dyDescent="0.5">
      <c r="A26" s="174">
        <v>14</v>
      </c>
      <c r="B26" s="132"/>
      <c r="C26" s="131" t="s">
        <v>43</v>
      </c>
      <c r="D26" s="131"/>
      <c r="E26" s="132"/>
      <c r="F26" s="132"/>
      <c r="G26" s="132"/>
      <c r="H26" s="142"/>
      <c r="I26" s="143"/>
      <c r="J26" s="132"/>
      <c r="K26" s="132"/>
      <c r="L26" s="132"/>
      <c r="M26" s="131"/>
      <c r="N26" s="144"/>
      <c r="O26" s="145"/>
      <c r="P26" s="132"/>
      <c r="Q26" s="132"/>
      <c r="R26" s="132"/>
      <c r="S26" s="143"/>
      <c r="T26" s="132"/>
      <c r="U26" s="132"/>
      <c r="V26" s="132"/>
      <c r="W26" s="131"/>
      <c r="X26" s="144"/>
      <c r="Y26" s="132"/>
      <c r="Z26" s="132"/>
      <c r="AA26" s="131"/>
      <c r="AB26" s="132"/>
      <c r="AC26" s="133"/>
      <c r="AD26" s="137">
        <v>188.52</v>
      </c>
      <c r="AE26" s="82">
        <f t="shared" si="10"/>
        <v>0</v>
      </c>
      <c r="AF26" s="139">
        <f t="shared" si="6"/>
        <v>188.52</v>
      </c>
      <c r="AG26" s="65"/>
      <c r="AH26" s="65"/>
      <c r="AI26" s="138"/>
      <c r="AJ26" s="138"/>
      <c r="AK26" s="138"/>
      <c r="AL26" s="138"/>
      <c r="AM26" s="143"/>
      <c r="AN26" s="132"/>
      <c r="AO26" s="132"/>
      <c r="AP26" s="132"/>
      <c r="AQ26" s="131"/>
      <c r="AR26" s="144"/>
      <c r="AS26" s="138"/>
      <c r="AT26" s="138"/>
      <c r="AU26" s="138"/>
      <c r="AV26" s="138"/>
      <c r="AW26" s="143"/>
      <c r="AX26" s="132"/>
      <c r="AY26" s="132"/>
      <c r="AZ26" s="132"/>
      <c r="BA26" s="131"/>
      <c r="BB26" s="144"/>
      <c r="BC26" s="138"/>
      <c r="BD26" s="138"/>
      <c r="BE26" s="138"/>
      <c r="BF26" s="138"/>
      <c r="BG26" s="159"/>
      <c r="BH26" s="137">
        <v>167.51</v>
      </c>
      <c r="BI26" s="138">
        <f t="shared" si="11"/>
        <v>0</v>
      </c>
      <c r="BJ26" s="139">
        <f t="shared" si="7"/>
        <v>167.51</v>
      </c>
      <c r="BK26" s="137">
        <f t="shared" si="8"/>
        <v>356.03</v>
      </c>
      <c r="BL26" s="63">
        <f t="shared" si="9"/>
        <v>12</v>
      </c>
    </row>
    <row r="27" spans="1:64" s="3" customFormat="1" ht="15.95" customHeight="1" thickTop="1" thickBot="1" x14ac:dyDescent="0.5">
      <c r="A27" s="174">
        <v>15</v>
      </c>
      <c r="B27" s="114">
        <v>3596</v>
      </c>
      <c r="C27" s="115" t="s">
        <v>44</v>
      </c>
      <c r="D27" s="115"/>
      <c r="E27" s="114"/>
      <c r="F27" s="114"/>
      <c r="G27" s="114"/>
      <c r="H27" s="140"/>
      <c r="I27" s="113"/>
      <c r="J27" s="114"/>
      <c r="K27" s="114"/>
      <c r="L27" s="114"/>
      <c r="M27" s="115"/>
      <c r="N27" s="116"/>
      <c r="O27" s="141"/>
      <c r="P27" s="114"/>
      <c r="Q27" s="114"/>
      <c r="R27" s="114"/>
      <c r="S27" s="113"/>
      <c r="T27" s="114"/>
      <c r="U27" s="114"/>
      <c r="V27" s="114"/>
      <c r="W27" s="115"/>
      <c r="X27" s="116"/>
      <c r="Y27" s="114"/>
      <c r="Z27" s="114"/>
      <c r="AA27" s="115"/>
      <c r="AB27" s="114"/>
      <c r="AC27" s="124"/>
      <c r="AD27" s="128">
        <v>140.66999999999999</v>
      </c>
      <c r="AE27" s="82">
        <f t="shared" si="10"/>
        <v>0</v>
      </c>
      <c r="AF27" s="130">
        <f t="shared" si="6"/>
        <v>140.66999999999999</v>
      </c>
      <c r="AG27" s="65"/>
      <c r="AH27" s="65"/>
      <c r="AI27" s="129"/>
      <c r="AJ27" s="129"/>
      <c r="AK27" s="129"/>
      <c r="AL27" s="129"/>
      <c r="AM27" s="113"/>
      <c r="AN27" s="114"/>
      <c r="AO27" s="114"/>
      <c r="AP27" s="114"/>
      <c r="AQ27" s="115"/>
      <c r="AR27" s="116"/>
      <c r="AS27" s="129"/>
      <c r="AT27" s="129"/>
      <c r="AU27" s="129"/>
      <c r="AV27" s="129"/>
      <c r="AW27" s="113"/>
      <c r="AX27" s="114"/>
      <c r="AY27" s="114"/>
      <c r="AZ27" s="114"/>
      <c r="BA27" s="115"/>
      <c r="BB27" s="116"/>
      <c r="BC27" s="129"/>
      <c r="BD27" s="129"/>
      <c r="BE27" s="129"/>
      <c r="BF27" s="129"/>
      <c r="BG27" s="158"/>
      <c r="BH27" s="128">
        <v>136.01</v>
      </c>
      <c r="BI27" s="129">
        <f t="shared" si="11"/>
        <v>0</v>
      </c>
      <c r="BJ27" s="130">
        <f t="shared" si="7"/>
        <v>136.01</v>
      </c>
      <c r="BK27" s="161">
        <f t="shared" si="8"/>
        <v>276.67999999999995</v>
      </c>
      <c r="BL27" s="63">
        <f t="shared" si="9"/>
        <v>1</v>
      </c>
    </row>
    <row r="28" spans="1:64" s="3" customFormat="1" ht="15.95" customHeight="1" thickBot="1" x14ac:dyDescent="0.5">
      <c r="A28" s="174">
        <v>5</v>
      </c>
      <c r="B28" s="64"/>
      <c r="C28" s="60" t="s">
        <v>45</v>
      </c>
      <c r="D28" s="60"/>
      <c r="E28" s="64"/>
      <c r="F28" s="64"/>
      <c r="G28" s="64"/>
      <c r="H28" s="71"/>
      <c r="I28" s="106"/>
      <c r="J28" s="64"/>
      <c r="K28" s="64"/>
      <c r="L28" s="64"/>
      <c r="M28" s="60"/>
      <c r="N28" s="107"/>
      <c r="O28" s="67"/>
      <c r="P28" s="64">
        <v>5</v>
      </c>
      <c r="Q28" s="64"/>
      <c r="R28" s="64"/>
      <c r="S28" s="106"/>
      <c r="T28" s="64"/>
      <c r="U28" s="64"/>
      <c r="V28" s="64"/>
      <c r="W28" s="60"/>
      <c r="X28" s="107"/>
      <c r="Y28" s="64"/>
      <c r="Z28" s="64"/>
      <c r="AA28" s="60"/>
      <c r="AB28" s="64"/>
      <c r="AC28" s="66"/>
      <c r="AD28" s="84">
        <v>143.28</v>
      </c>
      <c r="AE28" s="82">
        <f t="shared" si="10"/>
        <v>5</v>
      </c>
      <c r="AF28" s="85">
        <f t="shared" si="6"/>
        <v>148.28</v>
      </c>
      <c r="AG28" s="65"/>
      <c r="AH28" s="65"/>
      <c r="AI28" s="63"/>
      <c r="AJ28" s="63"/>
      <c r="AK28" s="63"/>
      <c r="AL28" s="63"/>
      <c r="AM28" s="106"/>
      <c r="AN28" s="64"/>
      <c r="AO28" s="64"/>
      <c r="AP28" s="64"/>
      <c r="AQ28" s="60"/>
      <c r="AR28" s="107"/>
      <c r="AS28" s="63"/>
      <c r="AT28" s="63">
        <v>5</v>
      </c>
      <c r="AU28" s="63"/>
      <c r="AV28" s="63">
        <v>5</v>
      </c>
      <c r="AW28" s="106"/>
      <c r="AX28" s="64"/>
      <c r="AY28" s="64"/>
      <c r="AZ28" s="64"/>
      <c r="BA28" s="60"/>
      <c r="BB28" s="107"/>
      <c r="BC28" s="63">
        <v>5</v>
      </c>
      <c r="BD28" s="63"/>
      <c r="BE28" s="63"/>
      <c r="BF28" s="63"/>
      <c r="BG28" s="89"/>
      <c r="BH28" s="84">
        <v>140.01</v>
      </c>
      <c r="BI28" s="63">
        <f t="shared" si="11"/>
        <v>15</v>
      </c>
      <c r="BJ28" s="85">
        <f t="shared" si="7"/>
        <v>155.01</v>
      </c>
      <c r="BK28" s="72">
        <f t="shared" si="8"/>
        <v>303.28999999999996</v>
      </c>
      <c r="BL28" s="63">
        <f t="shared" si="9"/>
        <v>4</v>
      </c>
    </row>
    <row r="29" spans="1:64" s="3" customFormat="1" ht="15.95" customHeight="1" thickBot="1" x14ac:dyDescent="0.5">
      <c r="A29" s="174">
        <v>13</v>
      </c>
      <c r="B29" s="64">
        <v>3311</v>
      </c>
      <c r="C29" s="60" t="s">
        <v>18</v>
      </c>
      <c r="D29" s="60"/>
      <c r="E29" s="60"/>
      <c r="F29" s="60"/>
      <c r="G29" s="60"/>
      <c r="H29" s="66"/>
      <c r="I29" s="108"/>
      <c r="J29" s="60"/>
      <c r="K29" s="60"/>
      <c r="L29" s="60"/>
      <c r="M29" s="60"/>
      <c r="N29" s="109"/>
      <c r="O29" s="68"/>
      <c r="P29" s="60"/>
      <c r="Q29" s="60"/>
      <c r="R29" s="60">
        <v>5</v>
      </c>
      <c r="S29" s="108"/>
      <c r="T29" s="60"/>
      <c r="U29" s="60"/>
      <c r="V29" s="60"/>
      <c r="W29" s="60"/>
      <c r="X29" s="109"/>
      <c r="Y29" s="60"/>
      <c r="Z29" s="60"/>
      <c r="AA29" s="60"/>
      <c r="AB29" s="60"/>
      <c r="AC29" s="66"/>
      <c r="AD29" s="84">
        <v>165.15</v>
      </c>
      <c r="AE29" s="82">
        <f t="shared" si="10"/>
        <v>5</v>
      </c>
      <c r="AF29" s="85">
        <f t="shared" si="6"/>
        <v>170.15</v>
      </c>
      <c r="AG29" s="65"/>
      <c r="AH29" s="54"/>
      <c r="AI29" s="61"/>
      <c r="AJ29" s="61"/>
      <c r="AK29" s="61"/>
      <c r="AL29" s="61"/>
      <c r="AM29" s="108"/>
      <c r="AN29" s="60"/>
      <c r="AO29" s="60"/>
      <c r="AP29" s="60"/>
      <c r="AQ29" s="60"/>
      <c r="AR29" s="109"/>
      <c r="AS29" s="61"/>
      <c r="AT29" s="61"/>
      <c r="AU29" s="61"/>
      <c r="AV29" s="61"/>
      <c r="AW29" s="108"/>
      <c r="AX29" s="60"/>
      <c r="AY29" s="60"/>
      <c r="AZ29" s="60"/>
      <c r="BA29" s="60"/>
      <c r="BB29" s="109"/>
      <c r="BC29" s="61"/>
      <c r="BD29" s="61"/>
      <c r="BE29" s="61"/>
      <c r="BF29" s="61"/>
      <c r="BG29" s="62"/>
      <c r="BH29" s="90">
        <v>175.59</v>
      </c>
      <c r="BI29" s="63">
        <f t="shared" si="11"/>
        <v>0</v>
      </c>
      <c r="BJ29" s="85">
        <f t="shared" si="7"/>
        <v>175.59</v>
      </c>
      <c r="BK29" s="72">
        <f t="shared" si="8"/>
        <v>345.74</v>
      </c>
      <c r="BL29" s="63">
        <f t="shared" si="9"/>
        <v>11</v>
      </c>
    </row>
    <row r="30" spans="1:64" s="3" customFormat="1" ht="15.95" customHeight="1" thickBot="1" x14ac:dyDescent="0.5">
      <c r="A30" s="174">
        <v>7</v>
      </c>
      <c r="B30" s="132">
        <v>1784</v>
      </c>
      <c r="C30" s="131" t="s">
        <v>46</v>
      </c>
      <c r="D30" s="131"/>
      <c r="E30" s="131"/>
      <c r="F30" s="131"/>
      <c r="G30" s="131"/>
      <c r="H30" s="133"/>
      <c r="I30" s="134"/>
      <c r="J30" s="131"/>
      <c r="K30" s="131"/>
      <c r="L30" s="131"/>
      <c r="M30" s="131"/>
      <c r="N30" s="135"/>
      <c r="O30" s="136"/>
      <c r="P30" s="131"/>
      <c r="Q30" s="131"/>
      <c r="R30" s="131"/>
      <c r="S30" s="134"/>
      <c r="T30" s="131"/>
      <c r="U30" s="131"/>
      <c r="V30" s="131"/>
      <c r="W30" s="131"/>
      <c r="X30" s="135"/>
      <c r="Y30" s="131"/>
      <c r="Z30" s="131"/>
      <c r="AA30" s="131"/>
      <c r="AB30" s="131"/>
      <c r="AC30" s="133"/>
      <c r="AD30" s="137">
        <v>143.25</v>
      </c>
      <c r="AE30" s="82">
        <f t="shared" si="10"/>
        <v>0</v>
      </c>
      <c r="AF30" s="139">
        <f t="shared" si="6"/>
        <v>143.25</v>
      </c>
      <c r="AG30" s="65"/>
      <c r="AH30" s="54"/>
      <c r="AI30" s="155">
        <v>10</v>
      </c>
      <c r="AJ30" s="155"/>
      <c r="AK30" s="155"/>
      <c r="AL30" s="155"/>
      <c r="AM30" s="134"/>
      <c r="AN30" s="131"/>
      <c r="AO30" s="131"/>
      <c r="AP30" s="131"/>
      <c r="AQ30" s="131"/>
      <c r="AR30" s="135"/>
      <c r="AS30" s="155"/>
      <c r="AT30" s="155"/>
      <c r="AU30" s="155"/>
      <c r="AV30" s="155"/>
      <c r="AW30" s="134"/>
      <c r="AX30" s="131"/>
      <c r="AY30" s="131"/>
      <c r="AZ30" s="131"/>
      <c r="BA30" s="131"/>
      <c r="BB30" s="135"/>
      <c r="BC30" s="155"/>
      <c r="BD30" s="155"/>
      <c r="BE30" s="155"/>
      <c r="BF30" s="155"/>
      <c r="BG30" s="156"/>
      <c r="BH30" s="157">
        <v>142.99</v>
      </c>
      <c r="BI30" s="138">
        <f t="shared" si="11"/>
        <v>10</v>
      </c>
      <c r="BJ30" s="139">
        <f t="shared" si="7"/>
        <v>152.99</v>
      </c>
      <c r="BK30" s="137">
        <f t="shared" si="8"/>
        <v>296.24</v>
      </c>
      <c r="BL30" s="63">
        <f t="shared" si="9"/>
        <v>2</v>
      </c>
    </row>
    <row r="31" spans="1:64" s="3" customFormat="1" ht="15.95" customHeight="1" thickTop="1" thickBot="1" x14ac:dyDescent="0.5">
      <c r="A31" s="174">
        <v>12</v>
      </c>
      <c r="B31" s="114"/>
      <c r="C31" s="115" t="s">
        <v>47</v>
      </c>
      <c r="D31" s="115"/>
      <c r="E31" s="115"/>
      <c r="F31" s="115"/>
      <c r="G31" s="115"/>
      <c r="H31" s="124"/>
      <c r="I31" s="146"/>
      <c r="J31" s="147"/>
      <c r="K31" s="147"/>
      <c r="L31" s="147"/>
      <c r="M31" s="147"/>
      <c r="N31" s="148"/>
      <c r="O31" s="127"/>
      <c r="P31" s="115">
        <v>5</v>
      </c>
      <c r="Q31" s="115"/>
      <c r="R31" s="115"/>
      <c r="S31" s="146"/>
      <c r="T31" s="147"/>
      <c r="U31" s="147"/>
      <c r="V31" s="147"/>
      <c r="W31" s="147"/>
      <c r="X31" s="148">
        <v>5</v>
      </c>
      <c r="Y31" s="115"/>
      <c r="Z31" s="115"/>
      <c r="AA31" s="115"/>
      <c r="AB31" s="115"/>
      <c r="AC31" s="124"/>
      <c r="AD31" s="149">
        <v>147.11000000000001</v>
      </c>
      <c r="AE31" s="183">
        <f t="shared" si="10"/>
        <v>10</v>
      </c>
      <c r="AF31" s="151">
        <f t="shared" si="6"/>
        <v>157.11000000000001</v>
      </c>
      <c r="AG31" s="65"/>
      <c r="AH31" s="54"/>
      <c r="AI31" s="152"/>
      <c r="AJ31" s="152"/>
      <c r="AK31" s="152"/>
      <c r="AL31" s="152"/>
      <c r="AM31" s="146"/>
      <c r="AN31" s="147"/>
      <c r="AO31" s="147"/>
      <c r="AP31" s="147"/>
      <c r="AQ31" s="147"/>
      <c r="AR31" s="148"/>
      <c r="AS31" s="152"/>
      <c r="AT31" s="152">
        <v>5</v>
      </c>
      <c r="AU31" s="152"/>
      <c r="AV31" s="152"/>
      <c r="AW31" s="146"/>
      <c r="AX31" s="147"/>
      <c r="AY31" s="147"/>
      <c r="AZ31" s="147"/>
      <c r="BA31" s="147"/>
      <c r="BB31" s="148"/>
      <c r="BC31" s="152"/>
      <c r="BD31" s="152"/>
      <c r="BE31" s="152"/>
      <c r="BF31" s="152"/>
      <c r="BG31" s="153"/>
      <c r="BH31" s="160">
        <v>144.83000000000001</v>
      </c>
      <c r="BI31" s="150">
        <f t="shared" si="11"/>
        <v>5</v>
      </c>
      <c r="BJ31" s="151">
        <f t="shared" si="7"/>
        <v>149.83000000000001</v>
      </c>
      <c r="BK31" s="161">
        <f t="shared" si="8"/>
        <v>306.94000000000005</v>
      </c>
      <c r="BL31" s="63">
        <f t="shared" si="9"/>
        <v>5</v>
      </c>
    </row>
    <row r="32" spans="1:64" s="3" customFormat="1" ht="15.95" customHeight="1" x14ac:dyDescent="0.45">
      <c r="A32" s="173"/>
      <c r="B32" s="69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65"/>
      <c r="AE32" s="65"/>
      <c r="AF32" s="65"/>
      <c r="AG32" s="65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65"/>
      <c r="BJ32" s="65"/>
      <c r="BK32" s="65"/>
      <c r="BL32" s="54"/>
    </row>
    <row r="33" spans="1:64" s="3" customFormat="1" ht="15.95" customHeight="1" thickBot="1" x14ac:dyDescent="0.5">
      <c r="A33" s="173"/>
      <c r="B33" s="93"/>
      <c r="C33" s="27"/>
      <c r="D33" s="27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4"/>
      <c r="AE33" s="26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</row>
    <row r="34" spans="1:64" s="3" customFormat="1" ht="15.95" customHeight="1" thickBot="1" x14ac:dyDescent="0.5">
      <c r="A34" s="173"/>
      <c r="B34" s="92"/>
      <c r="C34" s="28"/>
      <c r="D34" s="28"/>
      <c r="E34" s="23"/>
      <c r="F34" s="23"/>
      <c r="G34" s="23"/>
      <c r="H34" s="23"/>
      <c r="I34" s="217" t="s">
        <v>29</v>
      </c>
      <c r="J34" s="218"/>
      <c r="K34" s="218"/>
      <c r="L34" s="218"/>
      <c r="M34" s="218"/>
      <c r="N34" s="219"/>
      <c r="O34" s="23"/>
      <c r="P34" s="23"/>
      <c r="Q34" s="23"/>
      <c r="R34" s="23"/>
      <c r="S34" s="217" t="s">
        <v>29</v>
      </c>
      <c r="T34" s="218"/>
      <c r="U34" s="218"/>
      <c r="V34" s="218"/>
      <c r="W34" s="218"/>
      <c r="X34" s="219"/>
      <c r="Y34" s="23"/>
      <c r="Z34" s="23"/>
      <c r="AA34" s="23"/>
      <c r="AB34" s="23"/>
      <c r="AC34" s="23"/>
      <c r="AD34" s="50" t="s">
        <v>10</v>
      </c>
      <c r="AE34" s="50" t="s">
        <v>12</v>
      </c>
      <c r="AF34" s="51" t="s">
        <v>13</v>
      </c>
      <c r="AG34" s="167"/>
      <c r="AH34" s="23"/>
      <c r="AI34" s="23"/>
      <c r="AJ34" s="23"/>
      <c r="AK34" s="23"/>
      <c r="AL34" s="23"/>
      <c r="AM34" s="217" t="s">
        <v>29</v>
      </c>
      <c r="AN34" s="218"/>
      <c r="AO34" s="218"/>
      <c r="AP34" s="218"/>
      <c r="AQ34" s="218"/>
      <c r="AR34" s="219"/>
      <c r="AS34" s="23"/>
      <c r="AT34" s="23"/>
      <c r="AU34" s="23"/>
      <c r="AV34" s="23"/>
      <c r="AW34" s="217" t="s">
        <v>29</v>
      </c>
      <c r="AX34" s="218"/>
      <c r="AY34" s="218"/>
      <c r="AZ34" s="218"/>
      <c r="BA34" s="218"/>
      <c r="BB34" s="219"/>
      <c r="BC34" s="23"/>
      <c r="BD34" s="23"/>
      <c r="BE34" s="23"/>
      <c r="BF34" s="23"/>
      <c r="BG34" s="23"/>
      <c r="BH34" s="50" t="s">
        <v>10</v>
      </c>
      <c r="BI34" s="50" t="s">
        <v>12</v>
      </c>
      <c r="BJ34" s="51" t="s">
        <v>13</v>
      </c>
      <c r="BK34" s="50" t="s">
        <v>15</v>
      </c>
    </row>
    <row r="35" spans="1:64" s="3" customFormat="1" ht="15.95" customHeight="1" thickBot="1" x14ac:dyDescent="0.5">
      <c r="A35" s="173"/>
      <c r="B35" s="220" t="s">
        <v>34</v>
      </c>
      <c r="C35" s="221"/>
      <c r="D35" s="180"/>
      <c r="E35" s="58">
        <v>1</v>
      </c>
      <c r="F35" s="58">
        <v>2</v>
      </c>
      <c r="G35" s="58">
        <v>3</v>
      </c>
      <c r="H35" s="58">
        <v>4</v>
      </c>
      <c r="I35" s="59" t="s">
        <v>22</v>
      </c>
      <c r="J35" s="59" t="s">
        <v>23</v>
      </c>
      <c r="K35" s="59" t="s">
        <v>24</v>
      </c>
      <c r="L35" s="59" t="s">
        <v>25</v>
      </c>
      <c r="M35" s="59" t="s">
        <v>26</v>
      </c>
      <c r="N35" s="59" t="s">
        <v>27</v>
      </c>
      <c r="O35" s="58">
        <v>6</v>
      </c>
      <c r="P35" s="58">
        <v>7</v>
      </c>
      <c r="Q35" s="58">
        <v>8</v>
      </c>
      <c r="R35" s="58">
        <v>9</v>
      </c>
      <c r="S35" s="59" t="s">
        <v>28</v>
      </c>
      <c r="T35" s="59" t="s">
        <v>23</v>
      </c>
      <c r="U35" s="59" t="s">
        <v>24</v>
      </c>
      <c r="V35" s="59" t="s">
        <v>25</v>
      </c>
      <c r="W35" s="59" t="s">
        <v>26</v>
      </c>
      <c r="X35" s="59" t="s">
        <v>27</v>
      </c>
      <c r="Y35" s="58">
        <v>11</v>
      </c>
      <c r="Z35" s="58">
        <v>12</v>
      </c>
      <c r="AA35" s="58">
        <v>13</v>
      </c>
      <c r="AB35" s="58">
        <v>14</v>
      </c>
      <c r="AC35" s="58">
        <v>15</v>
      </c>
      <c r="AD35" s="57" t="s">
        <v>11</v>
      </c>
      <c r="AE35" s="52" t="s">
        <v>11</v>
      </c>
      <c r="AF35" s="52" t="s">
        <v>11</v>
      </c>
      <c r="AG35" s="168"/>
      <c r="AH35" s="23"/>
      <c r="AI35" s="58">
        <v>1</v>
      </c>
      <c r="AJ35" s="58">
        <v>2</v>
      </c>
      <c r="AK35" s="58">
        <v>3</v>
      </c>
      <c r="AL35" s="58">
        <v>4</v>
      </c>
      <c r="AM35" s="59" t="s">
        <v>22</v>
      </c>
      <c r="AN35" s="59" t="s">
        <v>23</v>
      </c>
      <c r="AO35" s="59" t="s">
        <v>24</v>
      </c>
      <c r="AP35" s="59" t="s">
        <v>25</v>
      </c>
      <c r="AQ35" s="59" t="s">
        <v>26</v>
      </c>
      <c r="AR35" s="59" t="s">
        <v>27</v>
      </c>
      <c r="AS35" s="58">
        <v>6</v>
      </c>
      <c r="AT35" s="58">
        <v>7</v>
      </c>
      <c r="AU35" s="58">
        <v>8</v>
      </c>
      <c r="AV35" s="58">
        <v>9</v>
      </c>
      <c r="AW35" s="59" t="s">
        <v>28</v>
      </c>
      <c r="AX35" s="59" t="s">
        <v>23</v>
      </c>
      <c r="AY35" s="59" t="s">
        <v>24</v>
      </c>
      <c r="AZ35" s="59" t="s">
        <v>25</v>
      </c>
      <c r="BA35" s="59" t="s">
        <v>26</v>
      </c>
      <c r="BB35" s="59" t="s">
        <v>27</v>
      </c>
      <c r="BC35" s="58">
        <v>11</v>
      </c>
      <c r="BD35" s="58">
        <v>12</v>
      </c>
      <c r="BE35" s="58">
        <v>13</v>
      </c>
      <c r="BF35" s="58">
        <v>14</v>
      </c>
      <c r="BG35" s="58">
        <v>15</v>
      </c>
      <c r="BH35" s="57" t="s">
        <v>14</v>
      </c>
      <c r="BI35" s="52" t="s">
        <v>14</v>
      </c>
      <c r="BJ35" s="52" t="s">
        <v>14</v>
      </c>
      <c r="BK35" s="53"/>
    </row>
    <row r="36" spans="1:64" s="3" customFormat="1" ht="15.95" customHeight="1" thickBot="1" x14ac:dyDescent="0.5">
      <c r="A36" s="173"/>
      <c r="B36" s="94"/>
      <c r="M36" s="23"/>
      <c r="V36" s="23"/>
      <c r="AA36" s="23"/>
      <c r="AC36" s="23"/>
      <c r="BH36" s="4"/>
    </row>
    <row r="37" spans="1:64" s="3" customFormat="1" ht="15.95" customHeight="1" thickBot="1" x14ac:dyDescent="0.5">
      <c r="A37" s="174">
        <v>31</v>
      </c>
      <c r="B37" s="64">
        <v>1494</v>
      </c>
      <c r="C37" s="60" t="s">
        <v>48</v>
      </c>
      <c r="D37" s="60"/>
      <c r="E37" s="64"/>
      <c r="F37" s="64"/>
      <c r="G37" s="64"/>
      <c r="H37" s="64"/>
      <c r="I37" s="81"/>
      <c r="J37" s="82"/>
      <c r="K37" s="82"/>
      <c r="L37" s="82"/>
      <c r="M37" s="82"/>
      <c r="N37" s="83"/>
      <c r="O37" s="64"/>
      <c r="P37" s="64"/>
      <c r="Q37" s="64"/>
      <c r="R37" s="64"/>
      <c r="S37" s="81"/>
      <c r="T37" s="82"/>
      <c r="U37" s="82"/>
      <c r="V37" s="82"/>
      <c r="W37" s="82"/>
      <c r="X37" s="83"/>
      <c r="Y37" s="64"/>
      <c r="Z37" s="64"/>
      <c r="AA37" s="60"/>
      <c r="AB37" s="64"/>
      <c r="AC37" s="66"/>
      <c r="AD37" s="81">
        <v>147.6</v>
      </c>
      <c r="AE37" s="82">
        <f>SUM(E37:AC37)</f>
        <v>0</v>
      </c>
      <c r="AF37" s="83">
        <f t="shared" ref="AF37:AF51" si="12">SUM(AD37:AE37)</f>
        <v>147.6</v>
      </c>
      <c r="AG37" s="65"/>
      <c r="AH37" s="63">
        <v>9999</v>
      </c>
      <c r="AI37" s="63">
        <v>5</v>
      </c>
      <c r="AJ37" s="63"/>
      <c r="AK37" s="63"/>
      <c r="AL37" s="63"/>
      <c r="AM37" s="81"/>
      <c r="AN37" s="82"/>
      <c r="AO37" s="82"/>
      <c r="AP37" s="82"/>
      <c r="AQ37" s="82"/>
      <c r="AR37" s="83"/>
      <c r="AS37" s="63"/>
      <c r="AT37" s="63"/>
      <c r="AU37" s="63"/>
      <c r="AV37" s="89"/>
      <c r="AW37" s="81"/>
      <c r="AX37" s="82"/>
      <c r="AY37" s="82"/>
      <c r="AZ37" s="82"/>
      <c r="BA37" s="82"/>
      <c r="BB37" s="83">
        <v>5</v>
      </c>
      <c r="BC37" s="72"/>
      <c r="BD37" s="63"/>
      <c r="BE37" s="63"/>
      <c r="BF37" s="63"/>
      <c r="BG37" s="89"/>
      <c r="BH37" s="81"/>
      <c r="BI37" s="82" t="s">
        <v>72</v>
      </c>
      <c r="BJ37" s="83" t="s">
        <v>72</v>
      </c>
      <c r="BK37" s="72">
        <v>999</v>
      </c>
      <c r="BL37" s="63">
        <f>RANK(BK37,$BK$37:$BK$51,1)</f>
        <v>14</v>
      </c>
    </row>
    <row r="38" spans="1:64" s="3" customFormat="1" ht="15.95" customHeight="1" thickBot="1" x14ac:dyDescent="0.5">
      <c r="A38" s="174">
        <v>30</v>
      </c>
      <c r="B38" s="64">
        <v>2836</v>
      </c>
      <c r="C38" s="60" t="s">
        <v>49</v>
      </c>
      <c r="D38" s="60"/>
      <c r="E38" s="64"/>
      <c r="F38" s="64"/>
      <c r="G38" s="64">
        <v>5</v>
      </c>
      <c r="H38" s="64"/>
      <c r="I38" s="84"/>
      <c r="J38" s="63"/>
      <c r="K38" s="63"/>
      <c r="L38" s="63"/>
      <c r="M38" s="63"/>
      <c r="N38" s="85"/>
      <c r="O38" s="64"/>
      <c r="P38" s="64">
        <v>5</v>
      </c>
      <c r="Q38" s="64">
        <v>5</v>
      </c>
      <c r="R38" s="64"/>
      <c r="S38" s="84"/>
      <c r="T38" s="63"/>
      <c r="U38" s="63"/>
      <c r="V38" s="63"/>
      <c r="W38" s="63"/>
      <c r="X38" s="85"/>
      <c r="Y38" s="64">
        <v>5</v>
      </c>
      <c r="Z38" s="64"/>
      <c r="AA38" s="60"/>
      <c r="AB38" s="64"/>
      <c r="AC38" s="66"/>
      <c r="AD38" s="84">
        <v>164.81</v>
      </c>
      <c r="AE38" s="63">
        <f t="shared" ref="AE38:AE51" si="13">SUM(E38:AC38)</f>
        <v>20</v>
      </c>
      <c r="AF38" s="85">
        <f t="shared" si="12"/>
        <v>184.81</v>
      </c>
      <c r="AG38" s="65"/>
      <c r="AH38" s="63"/>
      <c r="AI38" s="63"/>
      <c r="AJ38" s="63"/>
      <c r="AK38" s="63"/>
      <c r="AL38" s="63"/>
      <c r="AM38" s="84"/>
      <c r="AN38" s="63"/>
      <c r="AO38" s="63"/>
      <c r="AP38" s="63"/>
      <c r="AQ38" s="63"/>
      <c r="AR38" s="85"/>
      <c r="AS38" s="63">
        <v>5</v>
      </c>
      <c r="AT38" s="63"/>
      <c r="AU38" s="63"/>
      <c r="AV38" s="89"/>
      <c r="AW38" s="84"/>
      <c r="AX38" s="63"/>
      <c r="AY38" s="63"/>
      <c r="AZ38" s="63"/>
      <c r="BA38" s="63"/>
      <c r="BB38" s="85"/>
      <c r="BC38" s="72"/>
      <c r="BD38" s="63"/>
      <c r="BE38" s="63"/>
      <c r="BF38" s="63"/>
      <c r="BG38" s="89"/>
      <c r="BH38" s="84">
        <v>157.71</v>
      </c>
      <c r="BI38" s="82">
        <f t="shared" ref="BI38:BI51" si="14">SUM(AH38:BG38)</f>
        <v>5</v>
      </c>
      <c r="BJ38" s="85">
        <f t="shared" ref="BJ38:BJ51" si="15">SUM(BH38:BI38)</f>
        <v>162.71</v>
      </c>
      <c r="BK38" s="72">
        <f t="shared" ref="BK38:BK51" si="16">AF38+BJ38</f>
        <v>347.52</v>
      </c>
      <c r="BL38" s="63">
        <f t="shared" ref="BL38:BL51" si="17">RANK(BK38,$BK$37:$BK$51,1)</f>
        <v>7</v>
      </c>
    </row>
    <row r="39" spans="1:64" s="3" customFormat="1" ht="15.95" customHeight="1" thickBot="1" x14ac:dyDescent="0.5">
      <c r="A39" s="174">
        <v>34</v>
      </c>
      <c r="B39" s="64"/>
      <c r="C39" s="60" t="s">
        <v>50</v>
      </c>
      <c r="D39" s="60"/>
      <c r="E39" s="64"/>
      <c r="F39" s="64"/>
      <c r="G39" s="64"/>
      <c r="H39" s="64">
        <v>5</v>
      </c>
      <c r="I39" s="84"/>
      <c r="J39" s="63"/>
      <c r="K39" s="63"/>
      <c r="L39" s="63"/>
      <c r="M39" s="63"/>
      <c r="N39" s="85"/>
      <c r="O39" s="64"/>
      <c r="P39" s="64"/>
      <c r="Q39" s="64"/>
      <c r="R39" s="64"/>
      <c r="S39" s="84"/>
      <c r="T39" s="63"/>
      <c r="U39" s="63"/>
      <c r="V39" s="63"/>
      <c r="W39" s="63"/>
      <c r="X39" s="85"/>
      <c r="Y39" s="64"/>
      <c r="Z39" s="64"/>
      <c r="AA39" s="60"/>
      <c r="AB39" s="64">
        <v>5</v>
      </c>
      <c r="AC39" s="66"/>
      <c r="AD39" s="84">
        <v>243.1</v>
      </c>
      <c r="AE39" s="63">
        <f t="shared" si="13"/>
        <v>10</v>
      </c>
      <c r="AF39" s="85">
        <f t="shared" si="12"/>
        <v>253.1</v>
      </c>
      <c r="AG39" s="65"/>
      <c r="AH39" s="63"/>
      <c r="AI39" s="63"/>
      <c r="AJ39" s="63"/>
      <c r="AK39" s="63"/>
      <c r="AL39" s="63"/>
      <c r="AM39" s="84"/>
      <c r="AN39" s="63"/>
      <c r="AO39" s="63"/>
      <c r="AP39" s="63"/>
      <c r="AQ39" s="63"/>
      <c r="AR39" s="85"/>
      <c r="AS39" s="63"/>
      <c r="AT39" s="63"/>
      <c r="AU39" s="63"/>
      <c r="AV39" s="89"/>
      <c r="AW39" s="84"/>
      <c r="AX39" s="63"/>
      <c r="AY39" s="63"/>
      <c r="AZ39" s="63"/>
      <c r="BA39" s="63"/>
      <c r="BB39" s="85"/>
      <c r="BC39" s="72"/>
      <c r="BD39" s="63"/>
      <c r="BE39" s="63"/>
      <c r="BF39" s="63"/>
      <c r="BG39" s="89"/>
      <c r="BH39" s="84">
        <v>217.38</v>
      </c>
      <c r="BI39" s="82">
        <f t="shared" si="14"/>
        <v>0</v>
      </c>
      <c r="BJ39" s="85">
        <f t="shared" si="15"/>
        <v>217.38</v>
      </c>
      <c r="BK39" s="72">
        <f t="shared" si="16"/>
        <v>470.48</v>
      </c>
      <c r="BL39" s="63">
        <f t="shared" si="17"/>
        <v>13</v>
      </c>
    </row>
    <row r="40" spans="1:64" s="3" customFormat="1" ht="15.95" customHeight="1" thickBot="1" x14ac:dyDescent="0.5">
      <c r="A40" s="174">
        <v>37</v>
      </c>
      <c r="B40" s="132">
        <v>2600</v>
      </c>
      <c r="C40" s="131" t="s">
        <v>51</v>
      </c>
      <c r="D40" s="131"/>
      <c r="E40" s="132"/>
      <c r="F40" s="132"/>
      <c r="G40" s="132"/>
      <c r="H40" s="132"/>
      <c r="I40" s="137"/>
      <c r="J40" s="138"/>
      <c r="K40" s="138"/>
      <c r="L40" s="138"/>
      <c r="M40" s="138"/>
      <c r="N40" s="139"/>
      <c r="O40" s="132">
        <v>5</v>
      </c>
      <c r="P40" s="132"/>
      <c r="Q40" s="132"/>
      <c r="R40" s="132">
        <v>5</v>
      </c>
      <c r="S40" s="137"/>
      <c r="T40" s="138"/>
      <c r="U40" s="138"/>
      <c r="V40" s="138"/>
      <c r="W40" s="138"/>
      <c r="X40" s="139"/>
      <c r="Y40" s="132"/>
      <c r="Z40" s="132"/>
      <c r="AA40" s="131"/>
      <c r="AB40" s="132"/>
      <c r="AC40" s="133"/>
      <c r="AD40" s="137">
        <v>148.22999999999999</v>
      </c>
      <c r="AE40" s="138">
        <f t="shared" si="13"/>
        <v>10</v>
      </c>
      <c r="AF40" s="139">
        <f t="shared" si="12"/>
        <v>158.22999999999999</v>
      </c>
      <c r="AG40" s="65"/>
      <c r="AH40" s="63"/>
      <c r="AI40" s="138"/>
      <c r="AJ40" s="138"/>
      <c r="AK40" s="138"/>
      <c r="AL40" s="138">
        <v>5</v>
      </c>
      <c r="AM40" s="137"/>
      <c r="AN40" s="138"/>
      <c r="AO40" s="138"/>
      <c r="AP40" s="138"/>
      <c r="AQ40" s="138"/>
      <c r="AR40" s="139"/>
      <c r="AS40" s="138">
        <v>5</v>
      </c>
      <c r="AT40" s="138"/>
      <c r="AU40" s="138"/>
      <c r="AV40" s="159"/>
      <c r="AW40" s="137"/>
      <c r="AX40" s="138"/>
      <c r="AY40" s="138"/>
      <c r="AZ40" s="138"/>
      <c r="BA40" s="138"/>
      <c r="BB40" s="139"/>
      <c r="BC40" s="164"/>
      <c r="BD40" s="138"/>
      <c r="BE40" s="138"/>
      <c r="BF40" s="138"/>
      <c r="BG40" s="159"/>
      <c r="BH40" s="137">
        <v>137.34</v>
      </c>
      <c r="BI40" s="82">
        <f t="shared" si="14"/>
        <v>10</v>
      </c>
      <c r="BJ40" s="139">
        <f t="shared" si="15"/>
        <v>147.34</v>
      </c>
      <c r="BK40" s="164">
        <f t="shared" si="16"/>
        <v>305.57</v>
      </c>
      <c r="BL40" s="63">
        <f t="shared" si="17"/>
        <v>2</v>
      </c>
    </row>
    <row r="41" spans="1:64" s="3" customFormat="1" ht="15.95" customHeight="1" thickTop="1" thickBot="1" x14ac:dyDescent="0.5">
      <c r="A41" s="174">
        <v>28</v>
      </c>
      <c r="B41" s="114"/>
      <c r="C41" s="115" t="s">
        <v>52</v>
      </c>
      <c r="D41" s="115"/>
      <c r="E41" s="115"/>
      <c r="F41" s="115"/>
      <c r="G41" s="115"/>
      <c r="H41" s="115">
        <v>5</v>
      </c>
      <c r="I41" s="154"/>
      <c r="J41" s="152"/>
      <c r="K41" s="152"/>
      <c r="L41" s="152"/>
      <c r="M41" s="152"/>
      <c r="N41" s="162"/>
      <c r="O41" s="115"/>
      <c r="P41" s="115"/>
      <c r="Q41" s="115"/>
      <c r="R41" s="115"/>
      <c r="S41" s="154"/>
      <c r="T41" s="152"/>
      <c r="U41" s="152"/>
      <c r="V41" s="152"/>
      <c r="W41" s="152"/>
      <c r="X41" s="162"/>
      <c r="Y41" s="115"/>
      <c r="Z41" s="115">
        <v>15</v>
      </c>
      <c r="AA41" s="115"/>
      <c r="AB41" s="115"/>
      <c r="AC41" s="124"/>
      <c r="AD41" s="128">
        <v>182.58</v>
      </c>
      <c r="AE41" s="129">
        <f t="shared" si="13"/>
        <v>20</v>
      </c>
      <c r="AF41" s="130">
        <f t="shared" si="12"/>
        <v>202.58</v>
      </c>
      <c r="AG41" s="65"/>
      <c r="AH41" s="61"/>
      <c r="AI41" s="152"/>
      <c r="AJ41" s="152"/>
      <c r="AK41" s="152"/>
      <c r="AL41" s="152"/>
      <c r="AM41" s="154"/>
      <c r="AN41" s="152"/>
      <c r="AO41" s="152"/>
      <c r="AP41" s="152"/>
      <c r="AQ41" s="152"/>
      <c r="AR41" s="162"/>
      <c r="AS41" s="152"/>
      <c r="AT41" s="152"/>
      <c r="AU41" s="152"/>
      <c r="AV41" s="153"/>
      <c r="AW41" s="154"/>
      <c r="AX41" s="152"/>
      <c r="AY41" s="152"/>
      <c r="AZ41" s="152"/>
      <c r="BA41" s="152"/>
      <c r="BB41" s="162"/>
      <c r="BC41" s="163"/>
      <c r="BD41" s="152"/>
      <c r="BE41" s="152"/>
      <c r="BF41" s="152"/>
      <c r="BG41" s="153"/>
      <c r="BH41" s="154">
        <v>166.78</v>
      </c>
      <c r="BI41" s="82">
        <f t="shared" si="14"/>
        <v>0</v>
      </c>
      <c r="BJ41" s="130">
        <f t="shared" si="15"/>
        <v>166.78</v>
      </c>
      <c r="BK41" s="161">
        <f t="shared" si="16"/>
        <v>369.36</v>
      </c>
      <c r="BL41" s="63">
        <f t="shared" si="17"/>
        <v>11</v>
      </c>
    </row>
    <row r="42" spans="1:64" s="3" customFormat="1" ht="15.95" customHeight="1" thickBot="1" x14ac:dyDescent="0.5">
      <c r="A42" s="174">
        <v>36</v>
      </c>
      <c r="B42" s="64"/>
      <c r="C42" s="60" t="s">
        <v>53</v>
      </c>
      <c r="D42" s="60"/>
      <c r="E42" s="60"/>
      <c r="F42" s="60"/>
      <c r="G42" s="60"/>
      <c r="H42" s="60"/>
      <c r="I42" s="90">
        <v>5</v>
      </c>
      <c r="J42" s="61"/>
      <c r="K42" s="61"/>
      <c r="L42" s="61"/>
      <c r="M42" s="61"/>
      <c r="N42" s="121"/>
      <c r="O42" s="60"/>
      <c r="P42" s="60"/>
      <c r="Q42" s="60"/>
      <c r="R42" s="60"/>
      <c r="S42" s="90"/>
      <c r="T42" s="61"/>
      <c r="U42" s="61"/>
      <c r="V42" s="61"/>
      <c r="W42" s="61"/>
      <c r="X42" s="121"/>
      <c r="Y42" s="60"/>
      <c r="Z42" s="60"/>
      <c r="AA42" s="60"/>
      <c r="AB42" s="60"/>
      <c r="AC42" s="66"/>
      <c r="AD42" s="84">
        <v>148.9</v>
      </c>
      <c r="AE42" s="63">
        <f t="shared" si="13"/>
        <v>5</v>
      </c>
      <c r="AF42" s="85">
        <f t="shared" si="12"/>
        <v>153.9</v>
      </c>
      <c r="AG42" s="65"/>
      <c r="AH42" s="61"/>
      <c r="AI42" s="61"/>
      <c r="AJ42" s="61"/>
      <c r="AK42" s="61"/>
      <c r="AL42" s="61"/>
      <c r="AM42" s="90"/>
      <c r="AN42" s="61"/>
      <c r="AO42" s="61"/>
      <c r="AP42" s="61"/>
      <c r="AQ42" s="61"/>
      <c r="AR42" s="121"/>
      <c r="AS42" s="61"/>
      <c r="AT42" s="61"/>
      <c r="AU42" s="61"/>
      <c r="AV42" s="62"/>
      <c r="AW42" s="90"/>
      <c r="AX42" s="61"/>
      <c r="AY42" s="61"/>
      <c r="AZ42" s="61"/>
      <c r="BA42" s="61"/>
      <c r="BB42" s="121"/>
      <c r="BC42" s="120"/>
      <c r="BD42" s="61">
        <v>5</v>
      </c>
      <c r="BE42" s="61"/>
      <c r="BF42" s="61"/>
      <c r="BG42" s="62"/>
      <c r="BH42" s="90">
        <v>137.13</v>
      </c>
      <c r="BI42" s="82">
        <f t="shared" si="14"/>
        <v>5</v>
      </c>
      <c r="BJ42" s="85">
        <f t="shared" si="15"/>
        <v>142.13</v>
      </c>
      <c r="BK42" s="72">
        <f t="shared" si="16"/>
        <v>296.02999999999997</v>
      </c>
      <c r="BL42" s="63">
        <f t="shared" si="17"/>
        <v>1</v>
      </c>
    </row>
    <row r="43" spans="1:64" s="3" customFormat="1" ht="15.95" customHeight="1" thickBot="1" x14ac:dyDescent="0.5">
      <c r="A43" s="174">
        <v>41</v>
      </c>
      <c r="B43" s="132">
        <v>2036</v>
      </c>
      <c r="C43" s="131" t="s">
        <v>0</v>
      </c>
      <c r="D43" s="131"/>
      <c r="E43" s="131"/>
      <c r="F43" s="131"/>
      <c r="G43" s="131"/>
      <c r="H43" s="131"/>
      <c r="I43" s="157"/>
      <c r="J43" s="155"/>
      <c r="K43" s="155"/>
      <c r="L43" s="155"/>
      <c r="M43" s="155"/>
      <c r="N43" s="165"/>
      <c r="O43" s="131"/>
      <c r="P43" s="131"/>
      <c r="Q43" s="131"/>
      <c r="R43" s="131"/>
      <c r="S43" s="157"/>
      <c r="T43" s="155"/>
      <c r="U43" s="155"/>
      <c r="V43" s="155"/>
      <c r="W43" s="155"/>
      <c r="X43" s="165"/>
      <c r="Y43" s="131">
        <v>5</v>
      </c>
      <c r="Z43" s="131"/>
      <c r="AA43" s="131"/>
      <c r="AB43" s="131"/>
      <c r="AC43" s="133"/>
      <c r="AD43" s="137">
        <v>165.07</v>
      </c>
      <c r="AE43" s="138">
        <f t="shared" si="13"/>
        <v>5</v>
      </c>
      <c r="AF43" s="139">
        <f t="shared" si="12"/>
        <v>170.07</v>
      </c>
      <c r="AG43" s="65"/>
      <c r="AH43" s="61"/>
      <c r="AI43" s="155"/>
      <c r="AJ43" s="155"/>
      <c r="AK43" s="155"/>
      <c r="AL43" s="155"/>
      <c r="AM43" s="157"/>
      <c r="AN43" s="155">
        <v>5</v>
      </c>
      <c r="AO43" s="155"/>
      <c r="AP43" s="155"/>
      <c r="AQ43" s="155"/>
      <c r="AR43" s="165"/>
      <c r="AS43" s="155"/>
      <c r="AT43" s="155">
        <v>5</v>
      </c>
      <c r="AU43" s="155"/>
      <c r="AV43" s="156"/>
      <c r="AW43" s="157"/>
      <c r="AX43" s="155"/>
      <c r="AY43" s="155"/>
      <c r="AZ43" s="155"/>
      <c r="BA43" s="155"/>
      <c r="BB43" s="165"/>
      <c r="BC43" s="166"/>
      <c r="BD43" s="155">
        <v>5</v>
      </c>
      <c r="BE43" s="155">
        <v>5</v>
      </c>
      <c r="BF43" s="155"/>
      <c r="BG43" s="156"/>
      <c r="BH43" s="157">
        <v>173.1</v>
      </c>
      <c r="BI43" s="82">
        <f t="shared" si="14"/>
        <v>20</v>
      </c>
      <c r="BJ43" s="139">
        <f t="shared" si="15"/>
        <v>193.1</v>
      </c>
      <c r="BK43" s="164">
        <f t="shared" si="16"/>
        <v>363.16999999999996</v>
      </c>
      <c r="BL43" s="63">
        <f t="shared" si="17"/>
        <v>10</v>
      </c>
    </row>
    <row r="44" spans="1:64" s="3" customFormat="1" ht="15.95" customHeight="1" thickTop="1" thickBot="1" x14ac:dyDescent="0.5">
      <c r="A44" s="174">
        <v>38</v>
      </c>
      <c r="B44" s="114">
        <v>775</v>
      </c>
      <c r="C44" s="115" t="s">
        <v>8</v>
      </c>
      <c r="D44" s="115"/>
      <c r="E44" s="115"/>
      <c r="F44" s="115"/>
      <c r="G44" s="115"/>
      <c r="H44" s="115"/>
      <c r="I44" s="154"/>
      <c r="J44" s="152"/>
      <c r="K44" s="152"/>
      <c r="L44" s="152"/>
      <c r="M44" s="152"/>
      <c r="N44" s="162"/>
      <c r="O44" s="115">
        <v>5</v>
      </c>
      <c r="P44" s="115">
        <v>5</v>
      </c>
      <c r="Q44" s="115"/>
      <c r="R44" s="115"/>
      <c r="S44" s="154"/>
      <c r="T44" s="152"/>
      <c r="U44" s="152"/>
      <c r="V44" s="152"/>
      <c r="W44" s="152"/>
      <c r="X44" s="162"/>
      <c r="Y44" s="115"/>
      <c r="Z44" s="115"/>
      <c r="AA44" s="115"/>
      <c r="AB44" s="115"/>
      <c r="AC44" s="124"/>
      <c r="AD44" s="128">
        <v>184.21</v>
      </c>
      <c r="AE44" s="129">
        <f t="shared" si="13"/>
        <v>10</v>
      </c>
      <c r="AF44" s="130">
        <f t="shared" si="12"/>
        <v>194.21</v>
      </c>
      <c r="AG44" s="65"/>
      <c r="AH44" s="61"/>
      <c r="AI44" s="152"/>
      <c r="AJ44" s="152"/>
      <c r="AK44" s="152"/>
      <c r="AL44" s="152"/>
      <c r="AM44" s="154"/>
      <c r="AN44" s="152"/>
      <c r="AO44" s="152"/>
      <c r="AP44" s="152"/>
      <c r="AQ44" s="152"/>
      <c r="AR44" s="162"/>
      <c r="AS44" s="152"/>
      <c r="AT44" s="152">
        <v>5</v>
      </c>
      <c r="AU44" s="152"/>
      <c r="AV44" s="153"/>
      <c r="AW44" s="154"/>
      <c r="AX44" s="152"/>
      <c r="AY44" s="152"/>
      <c r="AZ44" s="152"/>
      <c r="BA44" s="152"/>
      <c r="BB44" s="162"/>
      <c r="BC44" s="163"/>
      <c r="BD44" s="152"/>
      <c r="BE44" s="152"/>
      <c r="BF44" s="152"/>
      <c r="BG44" s="153"/>
      <c r="BH44" s="154">
        <v>173.29</v>
      </c>
      <c r="BI44" s="82">
        <f t="shared" si="14"/>
        <v>5</v>
      </c>
      <c r="BJ44" s="130">
        <f t="shared" si="15"/>
        <v>178.29</v>
      </c>
      <c r="BK44" s="161">
        <f t="shared" si="16"/>
        <v>372.5</v>
      </c>
      <c r="BL44" s="63">
        <f t="shared" si="17"/>
        <v>12</v>
      </c>
    </row>
    <row r="45" spans="1:64" s="3" customFormat="1" ht="15.95" customHeight="1" thickBot="1" x14ac:dyDescent="0.5">
      <c r="A45" s="174">
        <v>35</v>
      </c>
      <c r="B45" s="64">
        <v>3202</v>
      </c>
      <c r="C45" s="60" t="s">
        <v>17</v>
      </c>
      <c r="D45" s="60"/>
      <c r="E45" s="64"/>
      <c r="F45" s="64"/>
      <c r="G45" s="64"/>
      <c r="H45" s="64"/>
      <c r="I45" s="84"/>
      <c r="J45" s="63"/>
      <c r="K45" s="63"/>
      <c r="L45" s="63"/>
      <c r="M45" s="63"/>
      <c r="N45" s="85"/>
      <c r="O45" s="64"/>
      <c r="P45" s="64">
        <v>5</v>
      </c>
      <c r="Q45" s="64"/>
      <c r="R45" s="64"/>
      <c r="S45" s="84"/>
      <c r="T45" s="63"/>
      <c r="U45" s="63"/>
      <c r="V45" s="63"/>
      <c r="W45" s="63"/>
      <c r="X45" s="85"/>
      <c r="Y45" s="64">
        <v>5</v>
      </c>
      <c r="Z45" s="64"/>
      <c r="AA45" s="60"/>
      <c r="AB45" s="64"/>
      <c r="AC45" s="66"/>
      <c r="AD45" s="84">
        <v>178.24</v>
      </c>
      <c r="AE45" s="63">
        <f t="shared" si="13"/>
        <v>10</v>
      </c>
      <c r="AF45" s="85">
        <f t="shared" si="12"/>
        <v>188.24</v>
      </c>
      <c r="AG45" s="65"/>
      <c r="AH45" s="63"/>
      <c r="AI45" s="63"/>
      <c r="AJ45" s="63"/>
      <c r="AK45" s="63"/>
      <c r="AL45" s="63"/>
      <c r="AM45" s="84">
        <v>5</v>
      </c>
      <c r="AN45" s="63"/>
      <c r="AO45" s="63"/>
      <c r="AP45" s="63"/>
      <c r="AQ45" s="63"/>
      <c r="AR45" s="85"/>
      <c r="AS45" s="63"/>
      <c r="AT45" s="63"/>
      <c r="AU45" s="63"/>
      <c r="AV45" s="89"/>
      <c r="AW45" s="84"/>
      <c r="AX45" s="63"/>
      <c r="AY45" s="63"/>
      <c r="AZ45" s="63"/>
      <c r="BA45" s="63"/>
      <c r="BB45" s="85"/>
      <c r="BC45" s="72">
        <v>5</v>
      </c>
      <c r="BD45" s="63"/>
      <c r="BE45" s="63"/>
      <c r="BF45" s="63"/>
      <c r="BG45" s="89"/>
      <c r="BH45" s="84">
        <v>158.41999999999999</v>
      </c>
      <c r="BI45" s="82">
        <f t="shared" si="14"/>
        <v>10</v>
      </c>
      <c r="BJ45" s="85">
        <f t="shared" si="15"/>
        <v>168.42</v>
      </c>
      <c r="BK45" s="72">
        <f t="shared" si="16"/>
        <v>356.65999999999997</v>
      </c>
      <c r="BL45" s="63">
        <f t="shared" si="17"/>
        <v>9</v>
      </c>
    </row>
    <row r="46" spans="1:64" s="3" customFormat="1" ht="15.95" customHeight="1" thickBot="1" x14ac:dyDescent="0.5">
      <c r="A46" s="174">
        <v>33</v>
      </c>
      <c r="B46" s="64">
        <v>1327</v>
      </c>
      <c r="C46" s="60" t="s">
        <v>16</v>
      </c>
      <c r="D46" s="60"/>
      <c r="E46" s="64"/>
      <c r="F46" s="64"/>
      <c r="G46" s="64"/>
      <c r="H46" s="64"/>
      <c r="I46" s="84"/>
      <c r="J46" s="63"/>
      <c r="K46" s="63"/>
      <c r="L46" s="63"/>
      <c r="M46" s="63"/>
      <c r="N46" s="85"/>
      <c r="O46" s="64"/>
      <c r="P46" s="64"/>
      <c r="Q46" s="64"/>
      <c r="R46" s="64"/>
      <c r="S46" s="84">
        <v>5</v>
      </c>
      <c r="T46" s="63"/>
      <c r="U46" s="63"/>
      <c r="V46" s="63"/>
      <c r="W46" s="63"/>
      <c r="X46" s="85"/>
      <c r="Y46" s="64"/>
      <c r="Z46" s="64"/>
      <c r="AA46" s="60"/>
      <c r="AB46" s="64"/>
      <c r="AC46" s="66"/>
      <c r="AD46" s="84">
        <v>158.44999999999999</v>
      </c>
      <c r="AE46" s="63">
        <f t="shared" si="13"/>
        <v>5</v>
      </c>
      <c r="AF46" s="85">
        <f t="shared" si="12"/>
        <v>163.44999999999999</v>
      </c>
      <c r="AG46" s="78"/>
      <c r="AH46" s="63"/>
      <c r="AI46" s="63"/>
      <c r="AJ46" s="63"/>
      <c r="AK46" s="63"/>
      <c r="AL46" s="63"/>
      <c r="AM46" s="84"/>
      <c r="AN46" s="63"/>
      <c r="AO46" s="63"/>
      <c r="AP46" s="63"/>
      <c r="AQ46" s="63"/>
      <c r="AR46" s="85"/>
      <c r="AS46" s="63"/>
      <c r="AT46" s="63"/>
      <c r="AU46" s="63"/>
      <c r="AV46" s="89"/>
      <c r="AW46" s="84"/>
      <c r="AX46" s="63"/>
      <c r="AY46" s="63"/>
      <c r="AZ46" s="63"/>
      <c r="BA46" s="63"/>
      <c r="BB46" s="85"/>
      <c r="BC46" s="72">
        <v>5</v>
      </c>
      <c r="BD46" s="63"/>
      <c r="BE46" s="63"/>
      <c r="BF46" s="63"/>
      <c r="BG46" s="89"/>
      <c r="BH46" s="84">
        <v>153.19</v>
      </c>
      <c r="BI46" s="82">
        <f t="shared" si="14"/>
        <v>5</v>
      </c>
      <c r="BJ46" s="85">
        <f t="shared" si="15"/>
        <v>158.19</v>
      </c>
      <c r="BK46" s="72">
        <f t="shared" si="16"/>
        <v>321.64</v>
      </c>
      <c r="BL46" s="63">
        <f t="shared" si="17"/>
        <v>3</v>
      </c>
    </row>
    <row r="47" spans="1:64" s="3" customFormat="1" ht="15.95" customHeight="1" thickBot="1" x14ac:dyDescent="0.5">
      <c r="A47" s="174">
        <v>40</v>
      </c>
      <c r="B47" s="132">
        <v>1992</v>
      </c>
      <c r="C47" s="131" t="s">
        <v>19</v>
      </c>
      <c r="D47" s="131"/>
      <c r="E47" s="132"/>
      <c r="F47" s="132"/>
      <c r="G47" s="132"/>
      <c r="H47" s="132"/>
      <c r="I47" s="137">
        <v>5</v>
      </c>
      <c r="J47" s="138"/>
      <c r="K47" s="138"/>
      <c r="L47" s="138"/>
      <c r="M47" s="138"/>
      <c r="N47" s="139"/>
      <c r="O47" s="132"/>
      <c r="P47" s="132">
        <v>5</v>
      </c>
      <c r="Q47" s="132"/>
      <c r="R47" s="132"/>
      <c r="S47" s="137"/>
      <c r="T47" s="138"/>
      <c r="U47" s="138"/>
      <c r="V47" s="138"/>
      <c r="W47" s="138"/>
      <c r="X47" s="139"/>
      <c r="Y47" s="132">
        <v>5</v>
      </c>
      <c r="Z47" s="132"/>
      <c r="AA47" s="131"/>
      <c r="AB47" s="132"/>
      <c r="AC47" s="133"/>
      <c r="AD47" s="137">
        <v>158.33000000000001</v>
      </c>
      <c r="AE47" s="138">
        <f t="shared" si="13"/>
        <v>15</v>
      </c>
      <c r="AF47" s="139">
        <f t="shared" si="12"/>
        <v>173.33</v>
      </c>
      <c r="AG47" s="65"/>
      <c r="AH47" s="63"/>
      <c r="AI47" s="138"/>
      <c r="AJ47" s="138">
        <v>5</v>
      </c>
      <c r="AK47" s="138"/>
      <c r="AL47" s="138"/>
      <c r="AM47" s="137"/>
      <c r="AN47" s="138"/>
      <c r="AO47" s="138"/>
      <c r="AP47" s="138"/>
      <c r="AQ47" s="138"/>
      <c r="AR47" s="139"/>
      <c r="AS47" s="138"/>
      <c r="AT47" s="138"/>
      <c r="AU47" s="138"/>
      <c r="AV47" s="159"/>
      <c r="AW47" s="137"/>
      <c r="AX47" s="138"/>
      <c r="AY47" s="138"/>
      <c r="AZ47" s="138"/>
      <c r="BA47" s="138"/>
      <c r="BB47" s="139"/>
      <c r="BC47" s="164">
        <v>5</v>
      </c>
      <c r="BD47" s="138">
        <v>20</v>
      </c>
      <c r="BE47" s="138"/>
      <c r="BF47" s="138"/>
      <c r="BG47" s="159"/>
      <c r="BH47" s="137">
        <v>152.28</v>
      </c>
      <c r="BI47" s="82">
        <f t="shared" si="14"/>
        <v>30</v>
      </c>
      <c r="BJ47" s="139">
        <f t="shared" si="15"/>
        <v>182.28</v>
      </c>
      <c r="BK47" s="164">
        <f t="shared" si="16"/>
        <v>355.61</v>
      </c>
      <c r="BL47" s="63">
        <f t="shared" si="17"/>
        <v>8</v>
      </c>
    </row>
    <row r="48" spans="1:64" s="3" customFormat="1" ht="15.95" customHeight="1" thickTop="1" thickBot="1" x14ac:dyDescent="0.5">
      <c r="A48" s="174">
        <v>32</v>
      </c>
      <c r="B48" s="114">
        <v>1494</v>
      </c>
      <c r="C48" s="115" t="s">
        <v>49</v>
      </c>
      <c r="D48" s="115"/>
      <c r="E48" s="115"/>
      <c r="F48" s="115"/>
      <c r="G48" s="115"/>
      <c r="H48" s="115"/>
      <c r="I48" s="154"/>
      <c r="J48" s="152"/>
      <c r="K48" s="152"/>
      <c r="L48" s="152"/>
      <c r="M48" s="152"/>
      <c r="N48" s="162"/>
      <c r="O48" s="115"/>
      <c r="P48" s="115"/>
      <c r="Q48" s="115">
        <v>5</v>
      </c>
      <c r="R48" s="115"/>
      <c r="S48" s="154"/>
      <c r="T48" s="152"/>
      <c r="U48" s="152"/>
      <c r="V48" s="152"/>
      <c r="W48" s="152"/>
      <c r="X48" s="162"/>
      <c r="Y48" s="115"/>
      <c r="Z48" s="115"/>
      <c r="AA48" s="115"/>
      <c r="AB48" s="115">
        <v>5</v>
      </c>
      <c r="AC48" s="124"/>
      <c r="AD48" s="128">
        <v>156.94</v>
      </c>
      <c r="AE48" s="129">
        <f t="shared" si="13"/>
        <v>10</v>
      </c>
      <c r="AF48" s="130">
        <f t="shared" si="12"/>
        <v>166.94</v>
      </c>
      <c r="AG48" s="65"/>
      <c r="AH48" s="61"/>
      <c r="AI48" s="152"/>
      <c r="AJ48" s="152"/>
      <c r="AK48" s="152"/>
      <c r="AL48" s="152"/>
      <c r="AM48" s="154"/>
      <c r="AN48" s="152"/>
      <c r="AO48" s="152"/>
      <c r="AP48" s="152"/>
      <c r="AQ48" s="152"/>
      <c r="AR48" s="162"/>
      <c r="AS48" s="152"/>
      <c r="AT48" s="152"/>
      <c r="AU48" s="152">
        <v>5</v>
      </c>
      <c r="AV48" s="153"/>
      <c r="AW48" s="154"/>
      <c r="AX48" s="152"/>
      <c r="AY48" s="152"/>
      <c r="AZ48" s="152"/>
      <c r="BA48" s="152">
        <v>5</v>
      </c>
      <c r="BB48" s="162"/>
      <c r="BC48" s="163">
        <v>5</v>
      </c>
      <c r="BD48" s="152">
        <v>5</v>
      </c>
      <c r="BE48" s="152"/>
      <c r="BF48" s="152"/>
      <c r="BG48" s="153">
        <v>5</v>
      </c>
      <c r="BH48" s="154">
        <v>136.33000000000001</v>
      </c>
      <c r="BI48" s="82">
        <f t="shared" si="14"/>
        <v>25</v>
      </c>
      <c r="BJ48" s="130">
        <f t="shared" si="15"/>
        <v>161.33000000000001</v>
      </c>
      <c r="BK48" s="161">
        <f t="shared" si="16"/>
        <v>328.27</v>
      </c>
      <c r="BL48" s="63">
        <f t="shared" si="17"/>
        <v>4</v>
      </c>
    </row>
    <row r="49" spans="1:64" s="3" customFormat="1" ht="15.95" customHeight="1" thickBot="1" x14ac:dyDescent="0.5">
      <c r="A49" s="174">
        <v>39</v>
      </c>
      <c r="B49" s="64">
        <v>1528</v>
      </c>
      <c r="C49" s="60" t="s">
        <v>54</v>
      </c>
      <c r="D49" s="60"/>
      <c r="E49" s="60"/>
      <c r="F49" s="60"/>
      <c r="G49" s="60"/>
      <c r="H49" s="60"/>
      <c r="I49" s="90"/>
      <c r="J49" s="61"/>
      <c r="K49" s="61"/>
      <c r="L49" s="61"/>
      <c r="M49" s="61"/>
      <c r="N49" s="121"/>
      <c r="O49" s="60"/>
      <c r="P49" s="60"/>
      <c r="Q49" s="60"/>
      <c r="R49" s="60"/>
      <c r="S49" s="90"/>
      <c r="T49" s="61"/>
      <c r="U49" s="61"/>
      <c r="V49" s="61"/>
      <c r="W49" s="61"/>
      <c r="X49" s="121"/>
      <c r="Y49" s="60"/>
      <c r="Z49" s="60"/>
      <c r="AA49" s="60"/>
      <c r="AB49" s="60"/>
      <c r="AC49" s="66"/>
      <c r="AD49" s="84">
        <v>177.11</v>
      </c>
      <c r="AE49" s="63">
        <f t="shared" si="13"/>
        <v>0</v>
      </c>
      <c r="AF49" s="85">
        <f t="shared" si="12"/>
        <v>177.11</v>
      </c>
      <c r="AG49" s="65"/>
      <c r="AH49" s="61">
        <v>9999</v>
      </c>
      <c r="AI49" s="61"/>
      <c r="AJ49" s="61"/>
      <c r="AK49" s="61"/>
      <c r="AL49" s="61"/>
      <c r="AM49" s="90"/>
      <c r="AN49" s="61"/>
      <c r="AO49" s="61"/>
      <c r="AP49" s="61"/>
      <c r="AQ49" s="61"/>
      <c r="AR49" s="121"/>
      <c r="AS49" s="61"/>
      <c r="AT49" s="61"/>
      <c r="AU49" s="61"/>
      <c r="AV49" s="62"/>
      <c r="AW49" s="90"/>
      <c r="AX49" s="61"/>
      <c r="AY49" s="61"/>
      <c r="AZ49" s="61"/>
      <c r="BA49" s="61"/>
      <c r="BB49" s="121"/>
      <c r="BC49" s="120"/>
      <c r="BD49" s="61"/>
      <c r="BE49" s="61"/>
      <c r="BF49" s="61"/>
      <c r="BG49" s="62"/>
      <c r="BH49" s="90"/>
      <c r="BI49" s="82" t="s">
        <v>72</v>
      </c>
      <c r="BJ49" s="85" t="s">
        <v>72</v>
      </c>
      <c r="BK49" s="72">
        <v>999</v>
      </c>
      <c r="BL49" s="63">
        <f t="shared" si="17"/>
        <v>14</v>
      </c>
    </row>
    <row r="50" spans="1:64" s="3" customFormat="1" ht="15.95" customHeight="1" thickBot="1" x14ac:dyDescent="0.5">
      <c r="A50" s="174">
        <v>42</v>
      </c>
      <c r="B50" s="64">
        <v>1628</v>
      </c>
      <c r="C50" s="60" t="s">
        <v>55</v>
      </c>
      <c r="D50" s="60"/>
      <c r="E50" s="60"/>
      <c r="F50" s="60"/>
      <c r="G50" s="60"/>
      <c r="H50" s="60"/>
      <c r="I50" s="90"/>
      <c r="J50" s="61"/>
      <c r="K50" s="61"/>
      <c r="L50" s="61"/>
      <c r="M50" s="61"/>
      <c r="N50" s="121"/>
      <c r="O50" s="60"/>
      <c r="P50" s="60"/>
      <c r="Q50" s="60"/>
      <c r="R50" s="60"/>
      <c r="S50" s="90"/>
      <c r="T50" s="61"/>
      <c r="U50" s="61"/>
      <c r="V50" s="61"/>
      <c r="W50" s="61"/>
      <c r="X50" s="121"/>
      <c r="Y50" s="60">
        <v>5</v>
      </c>
      <c r="Z50" s="60"/>
      <c r="AA50" s="60"/>
      <c r="AB50" s="60"/>
      <c r="AC50" s="66"/>
      <c r="AD50" s="84">
        <v>143.22999999999999</v>
      </c>
      <c r="AE50" s="63">
        <f t="shared" si="13"/>
        <v>5</v>
      </c>
      <c r="AF50" s="85">
        <f t="shared" si="12"/>
        <v>148.22999999999999</v>
      </c>
      <c r="AG50" s="65"/>
      <c r="AH50" s="61"/>
      <c r="AI50" s="61"/>
      <c r="AJ50" s="61"/>
      <c r="AK50" s="61"/>
      <c r="AL50" s="61"/>
      <c r="AM50" s="90">
        <v>5</v>
      </c>
      <c r="AN50" s="61"/>
      <c r="AO50" s="61"/>
      <c r="AP50" s="61"/>
      <c r="AQ50" s="61"/>
      <c r="AR50" s="121"/>
      <c r="AS50" s="61"/>
      <c r="AT50" s="61"/>
      <c r="AU50" s="61">
        <v>5</v>
      </c>
      <c r="AV50" s="62"/>
      <c r="AW50" s="90"/>
      <c r="AX50" s="61"/>
      <c r="AY50" s="61"/>
      <c r="AZ50" s="61"/>
      <c r="BA50" s="61"/>
      <c r="BB50" s="121"/>
      <c r="BC50" s="120"/>
      <c r="BD50" s="61"/>
      <c r="BE50" s="61"/>
      <c r="BF50" s="61"/>
      <c r="BG50" s="62"/>
      <c r="BH50" s="90">
        <v>171.09</v>
      </c>
      <c r="BI50" s="82">
        <f t="shared" si="14"/>
        <v>10</v>
      </c>
      <c r="BJ50" s="85">
        <f t="shared" si="15"/>
        <v>181.09</v>
      </c>
      <c r="BK50" s="72">
        <f t="shared" si="16"/>
        <v>329.32</v>
      </c>
      <c r="BL50" s="63">
        <f t="shared" si="17"/>
        <v>5</v>
      </c>
    </row>
    <row r="51" spans="1:64" s="3" customFormat="1" ht="15.95" customHeight="1" thickBot="1" x14ac:dyDescent="0.5">
      <c r="A51" s="174">
        <v>29</v>
      </c>
      <c r="B51" s="64">
        <v>1917</v>
      </c>
      <c r="C51" s="60" t="s">
        <v>56</v>
      </c>
      <c r="D51" s="60"/>
      <c r="E51" s="60"/>
      <c r="F51" s="60"/>
      <c r="G51" s="60"/>
      <c r="H51" s="60"/>
      <c r="I51" s="91"/>
      <c r="J51" s="122"/>
      <c r="K51" s="122"/>
      <c r="L51" s="122"/>
      <c r="M51" s="122"/>
      <c r="N51" s="123"/>
      <c r="O51" s="60"/>
      <c r="P51" s="60"/>
      <c r="Q51" s="60"/>
      <c r="R51" s="60"/>
      <c r="S51" s="91"/>
      <c r="T51" s="122"/>
      <c r="U51" s="122"/>
      <c r="V51" s="122"/>
      <c r="W51" s="122"/>
      <c r="X51" s="123"/>
      <c r="Y51" s="60">
        <v>5</v>
      </c>
      <c r="Z51" s="60"/>
      <c r="AA51" s="60"/>
      <c r="AB51" s="60"/>
      <c r="AC51" s="66"/>
      <c r="AD51" s="86">
        <v>149.62</v>
      </c>
      <c r="AE51" s="87">
        <f t="shared" si="13"/>
        <v>5</v>
      </c>
      <c r="AF51" s="88">
        <f t="shared" si="12"/>
        <v>154.62</v>
      </c>
      <c r="AG51" s="65"/>
      <c r="AH51" s="61"/>
      <c r="AI51" s="61"/>
      <c r="AJ51" s="61"/>
      <c r="AK51" s="61"/>
      <c r="AL51" s="61"/>
      <c r="AM51" s="91"/>
      <c r="AN51" s="122"/>
      <c r="AO51" s="122"/>
      <c r="AP51" s="122"/>
      <c r="AQ51" s="122"/>
      <c r="AR51" s="123"/>
      <c r="AS51" s="61"/>
      <c r="AT51" s="61"/>
      <c r="AU51" s="61"/>
      <c r="AV51" s="62"/>
      <c r="AW51" s="91"/>
      <c r="AX51" s="122"/>
      <c r="AY51" s="122"/>
      <c r="AZ51" s="122">
        <v>20</v>
      </c>
      <c r="BA51" s="122"/>
      <c r="BB51" s="123"/>
      <c r="BC51" s="120">
        <v>5</v>
      </c>
      <c r="BD51" s="61"/>
      <c r="BE51" s="61"/>
      <c r="BF51" s="61"/>
      <c r="BG51" s="62"/>
      <c r="BH51" s="91">
        <v>150.88999999999999</v>
      </c>
      <c r="BI51" s="82">
        <f t="shared" si="14"/>
        <v>25</v>
      </c>
      <c r="BJ51" s="88">
        <f t="shared" si="15"/>
        <v>175.89</v>
      </c>
      <c r="BK51" s="72">
        <f t="shared" si="16"/>
        <v>330.51</v>
      </c>
      <c r="BL51" s="63">
        <f t="shared" si="17"/>
        <v>6</v>
      </c>
    </row>
    <row r="52" spans="1:64" s="3" customFormat="1" ht="15.95" customHeight="1" x14ac:dyDescent="0.45">
      <c r="A52" s="173"/>
      <c r="B52" s="69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5"/>
      <c r="AE52" s="65"/>
      <c r="AF52" s="65"/>
      <c r="AG52" s="65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65"/>
      <c r="BJ52" s="65"/>
      <c r="BK52" s="65"/>
      <c r="BL52" s="54"/>
    </row>
    <row r="53" spans="1:64" s="3" customFormat="1" ht="15.95" customHeight="1" thickBot="1" x14ac:dyDescent="0.5">
      <c r="A53" s="173"/>
      <c r="B53" s="93"/>
      <c r="C53" s="27"/>
      <c r="D53" s="27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4"/>
      <c r="AE53" s="26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</row>
    <row r="54" spans="1:64" s="3" customFormat="1" ht="15.95" customHeight="1" thickBot="1" x14ac:dyDescent="0.5">
      <c r="A54" s="173"/>
      <c r="B54" s="92"/>
      <c r="C54" s="28"/>
      <c r="D54" s="28"/>
      <c r="E54" s="23"/>
      <c r="F54" s="23"/>
      <c r="G54" s="23"/>
      <c r="H54" s="23"/>
      <c r="I54" s="217" t="s">
        <v>29</v>
      </c>
      <c r="J54" s="218"/>
      <c r="K54" s="218"/>
      <c r="L54" s="218"/>
      <c r="M54" s="218"/>
      <c r="N54" s="219"/>
      <c r="O54" s="23"/>
      <c r="P54" s="23"/>
      <c r="Q54" s="23"/>
      <c r="R54" s="23"/>
      <c r="S54" s="217" t="s">
        <v>29</v>
      </c>
      <c r="T54" s="218"/>
      <c r="U54" s="218"/>
      <c r="V54" s="218"/>
      <c r="W54" s="218"/>
      <c r="X54" s="219"/>
      <c r="Y54" s="23"/>
      <c r="Z54" s="23"/>
      <c r="AA54" s="23"/>
      <c r="AB54" s="23"/>
      <c r="AC54" s="23"/>
      <c r="AD54" s="50" t="s">
        <v>10</v>
      </c>
      <c r="AE54" s="50" t="s">
        <v>12</v>
      </c>
      <c r="AF54" s="51" t="s">
        <v>13</v>
      </c>
      <c r="AG54" s="167"/>
      <c r="AH54" s="23"/>
      <c r="AI54" s="23"/>
      <c r="AJ54" s="23"/>
      <c r="AK54" s="23"/>
      <c r="AL54" s="23"/>
      <c r="AM54" s="217" t="s">
        <v>29</v>
      </c>
      <c r="AN54" s="218"/>
      <c r="AO54" s="218"/>
      <c r="AP54" s="218"/>
      <c r="AQ54" s="218"/>
      <c r="AR54" s="219"/>
      <c r="AS54" s="23"/>
      <c r="AT54" s="23"/>
      <c r="AU54" s="23"/>
      <c r="AV54" s="23"/>
      <c r="AW54" s="217" t="s">
        <v>29</v>
      </c>
      <c r="AX54" s="218"/>
      <c r="AY54" s="218"/>
      <c r="AZ54" s="218"/>
      <c r="BA54" s="218"/>
      <c r="BB54" s="219"/>
      <c r="BC54" s="23"/>
      <c r="BD54" s="23"/>
      <c r="BE54" s="23"/>
      <c r="BF54" s="23"/>
      <c r="BG54" s="23"/>
      <c r="BH54" s="50" t="s">
        <v>10</v>
      </c>
      <c r="BI54" s="50" t="s">
        <v>12</v>
      </c>
      <c r="BJ54" s="51" t="s">
        <v>13</v>
      </c>
      <c r="BK54" s="50" t="s">
        <v>15</v>
      </c>
    </row>
    <row r="55" spans="1:64" s="3" customFormat="1" ht="15.95" customHeight="1" thickBot="1" x14ac:dyDescent="0.5">
      <c r="A55" s="173"/>
      <c r="B55" s="220" t="s">
        <v>20</v>
      </c>
      <c r="C55" s="221"/>
      <c r="D55" s="180"/>
      <c r="E55" s="58">
        <v>1</v>
      </c>
      <c r="F55" s="58">
        <v>2</v>
      </c>
      <c r="G55" s="58">
        <v>3</v>
      </c>
      <c r="H55" s="58">
        <v>4</v>
      </c>
      <c r="I55" s="59" t="s">
        <v>22</v>
      </c>
      <c r="J55" s="59" t="s">
        <v>23</v>
      </c>
      <c r="K55" s="59" t="s">
        <v>24</v>
      </c>
      <c r="L55" s="59" t="s">
        <v>25</v>
      </c>
      <c r="M55" s="59" t="s">
        <v>26</v>
      </c>
      <c r="N55" s="59" t="s">
        <v>27</v>
      </c>
      <c r="O55" s="58">
        <v>6</v>
      </c>
      <c r="P55" s="58">
        <v>7</v>
      </c>
      <c r="Q55" s="58">
        <v>8</v>
      </c>
      <c r="R55" s="58">
        <v>9</v>
      </c>
      <c r="S55" s="59" t="s">
        <v>28</v>
      </c>
      <c r="T55" s="59" t="s">
        <v>23</v>
      </c>
      <c r="U55" s="59" t="s">
        <v>24</v>
      </c>
      <c r="V55" s="59" t="s">
        <v>25</v>
      </c>
      <c r="W55" s="59" t="s">
        <v>26</v>
      </c>
      <c r="X55" s="59" t="s">
        <v>27</v>
      </c>
      <c r="Y55" s="58">
        <v>11</v>
      </c>
      <c r="Z55" s="58">
        <v>12</v>
      </c>
      <c r="AA55" s="58">
        <v>13</v>
      </c>
      <c r="AB55" s="58">
        <v>14</v>
      </c>
      <c r="AC55" s="58">
        <v>15</v>
      </c>
      <c r="AD55" s="57" t="s">
        <v>11</v>
      </c>
      <c r="AE55" s="52" t="s">
        <v>11</v>
      </c>
      <c r="AF55" s="52" t="s">
        <v>11</v>
      </c>
      <c r="AG55" s="168"/>
      <c r="AH55" s="23"/>
      <c r="AI55" s="58">
        <v>1</v>
      </c>
      <c r="AJ55" s="58">
        <v>2</v>
      </c>
      <c r="AK55" s="58">
        <v>3</v>
      </c>
      <c r="AL55" s="58">
        <v>4</v>
      </c>
      <c r="AM55" s="59" t="s">
        <v>22</v>
      </c>
      <c r="AN55" s="59" t="s">
        <v>23</v>
      </c>
      <c r="AO55" s="59" t="s">
        <v>24</v>
      </c>
      <c r="AP55" s="59" t="s">
        <v>25</v>
      </c>
      <c r="AQ55" s="59" t="s">
        <v>26</v>
      </c>
      <c r="AR55" s="59" t="s">
        <v>27</v>
      </c>
      <c r="AS55" s="58">
        <v>6</v>
      </c>
      <c r="AT55" s="58">
        <v>7</v>
      </c>
      <c r="AU55" s="58">
        <v>8</v>
      </c>
      <c r="AV55" s="58">
        <v>9</v>
      </c>
      <c r="AW55" s="59" t="s">
        <v>28</v>
      </c>
      <c r="AX55" s="59" t="s">
        <v>23</v>
      </c>
      <c r="AY55" s="59" t="s">
        <v>24</v>
      </c>
      <c r="AZ55" s="59" t="s">
        <v>25</v>
      </c>
      <c r="BA55" s="59" t="s">
        <v>26</v>
      </c>
      <c r="BB55" s="59" t="s">
        <v>27</v>
      </c>
      <c r="BC55" s="58">
        <v>11</v>
      </c>
      <c r="BD55" s="58">
        <v>12</v>
      </c>
      <c r="BE55" s="58">
        <v>13</v>
      </c>
      <c r="BF55" s="58">
        <v>14</v>
      </c>
      <c r="BG55" s="58">
        <v>15</v>
      </c>
      <c r="BH55" s="57" t="s">
        <v>14</v>
      </c>
      <c r="BI55" s="52" t="s">
        <v>14</v>
      </c>
      <c r="BJ55" s="52" t="s">
        <v>14</v>
      </c>
      <c r="BK55" s="53"/>
    </row>
    <row r="56" spans="1:64" s="3" customFormat="1" ht="15.95" customHeight="1" thickBot="1" x14ac:dyDescent="0.5">
      <c r="A56" s="173"/>
      <c r="B56" s="94"/>
      <c r="M56" s="23"/>
      <c r="V56" s="23"/>
      <c r="AA56" s="23"/>
      <c r="AC56" s="23"/>
      <c r="BH56" s="4"/>
    </row>
    <row r="57" spans="1:64" s="3" customFormat="1" ht="15.95" customHeight="1" x14ac:dyDescent="0.45">
      <c r="A57" s="174">
        <v>21</v>
      </c>
      <c r="B57" s="64"/>
      <c r="C57" s="60" t="s">
        <v>57</v>
      </c>
      <c r="D57" s="60"/>
      <c r="E57" s="64"/>
      <c r="F57" s="64"/>
      <c r="G57" s="64"/>
      <c r="H57" s="71"/>
      <c r="I57" s="102"/>
      <c r="J57" s="103"/>
      <c r="K57" s="103"/>
      <c r="L57" s="103"/>
      <c r="M57" s="104"/>
      <c r="N57" s="105"/>
      <c r="O57" s="67"/>
      <c r="P57" s="64"/>
      <c r="Q57" s="64"/>
      <c r="R57" s="71"/>
      <c r="S57" s="102"/>
      <c r="T57" s="103"/>
      <c r="U57" s="103"/>
      <c r="V57" s="104"/>
      <c r="W57" s="103"/>
      <c r="X57" s="105"/>
      <c r="Y57" s="67"/>
      <c r="Z57" s="64"/>
      <c r="AA57" s="60"/>
      <c r="AB57" s="64"/>
      <c r="AC57" s="66"/>
      <c r="AD57" s="81">
        <v>156.11000000000001</v>
      </c>
      <c r="AE57" s="82">
        <f>SUM(E57:AC57)</f>
        <v>0</v>
      </c>
      <c r="AF57" s="83">
        <f t="shared" ref="AF57:AF65" si="18">SUM(AD57:AE57)</f>
        <v>156.11000000000001</v>
      </c>
      <c r="AG57" s="65"/>
      <c r="AH57" s="65"/>
      <c r="AI57" s="63"/>
      <c r="AJ57" s="63"/>
      <c r="AK57" s="63"/>
      <c r="AL57" s="63"/>
      <c r="AM57" s="102"/>
      <c r="AN57" s="103"/>
      <c r="AO57" s="103"/>
      <c r="AP57" s="104"/>
      <c r="AQ57" s="103"/>
      <c r="AR57" s="105"/>
      <c r="AS57" s="63"/>
      <c r="AT57" s="63"/>
      <c r="AU57" s="63"/>
      <c r="AV57" s="63"/>
      <c r="AW57" s="102"/>
      <c r="AX57" s="103"/>
      <c r="AY57" s="103"/>
      <c r="AZ57" s="104"/>
      <c r="BA57" s="103"/>
      <c r="BB57" s="105"/>
      <c r="BC57" s="63">
        <v>5</v>
      </c>
      <c r="BD57" s="63"/>
      <c r="BE57" s="63"/>
      <c r="BF57" s="63"/>
      <c r="BG57" s="89"/>
      <c r="BH57" s="81">
        <v>151.63</v>
      </c>
      <c r="BI57" s="82">
        <f>SUM(AI57:BG57)</f>
        <v>5</v>
      </c>
      <c r="BJ57" s="83">
        <f t="shared" ref="BJ57:BJ65" si="19">SUM(BH57:BI57)</f>
        <v>156.63</v>
      </c>
      <c r="BK57" s="72">
        <f t="shared" ref="BK57:BK65" si="20">AF57+BJ57</f>
        <v>312.74</v>
      </c>
      <c r="BL57" s="63">
        <f>RANK(BK57,$BK$57:$BK$65,1)</f>
        <v>5</v>
      </c>
    </row>
    <row r="58" spans="1:64" s="3" customFormat="1" ht="15.95" customHeight="1" thickBot="1" x14ac:dyDescent="0.5">
      <c r="A58" s="174">
        <v>23</v>
      </c>
      <c r="B58" s="64">
        <v>1470</v>
      </c>
      <c r="C58" s="60" t="s">
        <v>58</v>
      </c>
      <c r="D58" s="60"/>
      <c r="E58" s="64"/>
      <c r="F58" s="64"/>
      <c r="G58" s="64"/>
      <c r="H58" s="71">
        <v>5</v>
      </c>
      <c r="I58" s="106"/>
      <c r="J58" s="64"/>
      <c r="K58" s="64"/>
      <c r="L58" s="64"/>
      <c r="M58" s="60"/>
      <c r="N58" s="107"/>
      <c r="O58" s="67"/>
      <c r="P58" s="64">
        <v>5</v>
      </c>
      <c r="Q58" s="64"/>
      <c r="R58" s="71"/>
      <c r="S58" s="106"/>
      <c r="T58" s="64"/>
      <c r="U58" s="64"/>
      <c r="V58" s="60"/>
      <c r="W58" s="64"/>
      <c r="X58" s="107"/>
      <c r="Y58" s="67">
        <v>5</v>
      </c>
      <c r="Z58" s="64"/>
      <c r="AA58" s="60"/>
      <c r="AB58" s="64"/>
      <c r="AC58" s="66"/>
      <c r="AD58" s="84">
        <v>147.57</v>
      </c>
      <c r="AE58" s="63">
        <f t="shared" ref="AE58:AE65" si="21">SUM(E58:AC58)</f>
        <v>15</v>
      </c>
      <c r="AF58" s="85">
        <f t="shared" si="18"/>
        <v>162.57</v>
      </c>
      <c r="AG58" s="65"/>
      <c r="AH58" s="65"/>
      <c r="AI58" s="63"/>
      <c r="AJ58" s="63"/>
      <c r="AK58" s="63"/>
      <c r="AL58" s="63"/>
      <c r="AM58" s="106"/>
      <c r="AN58" s="64"/>
      <c r="AO58" s="64"/>
      <c r="AP58" s="60"/>
      <c r="AQ58" s="64"/>
      <c r="AR58" s="107"/>
      <c r="AS58" s="63"/>
      <c r="AT58" s="63"/>
      <c r="AU58" s="63"/>
      <c r="AV58" s="63"/>
      <c r="AW58" s="106"/>
      <c r="AX58" s="64"/>
      <c r="AY58" s="64"/>
      <c r="AZ58" s="60"/>
      <c r="BA58" s="64"/>
      <c r="BB58" s="185"/>
      <c r="BC58" s="63">
        <v>5</v>
      </c>
      <c r="BD58" s="63"/>
      <c r="BE58" s="63"/>
      <c r="BF58" s="63"/>
      <c r="BG58" s="89">
        <v>5</v>
      </c>
      <c r="BH58" s="84">
        <v>140.13</v>
      </c>
      <c r="BI58" s="63">
        <f t="shared" ref="BI58:BI65" si="22">SUM(AI58:BG58)</f>
        <v>10</v>
      </c>
      <c r="BJ58" s="85">
        <f t="shared" si="19"/>
        <v>150.13</v>
      </c>
      <c r="BK58" s="72">
        <f t="shared" si="20"/>
        <v>312.7</v>
      </c>
      <c r="BL58" s="63">
        <f t="shared" ref="BL58:BL65" si="23">RANK(BK58,$BK$57:$BK$65,1)</f>
        <v>4</v>
      </c>
    </row>
    <row r="59" spans="1:64" s="3" customFormat="1" ht="15.95" customHeight="1" thickBot="1" x14ac:dyDescent="0.5">
      <c r="A59" s="174">
        <v>26</v>
      </c>
      <c r="B59" s="64"/>
      <c r="C59" s="60" t="s">
        <v>59</v>
      </c>
      <c r="D59" s="60"/>
      <c r="E59" s="64"/>
      <c r="F59" s="64"/>
      <c r="G59" s="64"/>
      <c r="H59" s="71"/>
      <c r="I59" s="106"/>
      <c r="J59" s="64"/>
      <c r="K59" s="64"/>
      <c r="L59" s="64"/>
      <c r="M59" s="60"/>
      <c r="N59" s="107"/>
      <c r="O59" s="67">
        <v>5</v>
      </c>
      <c r="P59" s="64"/>
      <c r="Q59" s="64"/>
      <c r="R59" s="71"/>
      <c r="S59" s="106"/>
      <c r="T59" s="64"/>
      <c r="U59" s="64"/>
      <c r="V59" s="60"/>
      <c r="W59" s="64"/>
      <c r="X59" s="107"/>
      <c r="Y59" s="67">
        <v>5</v>
      </c>
      <c r="Z59" s="64"/>
      <c r="AA59" s="60"/>
      <c r="AB59" s="64"/>
      <c r="AC59" s="66">
        <v>5</v>
      </c>
      <c r="AD59" s="84">
        <v>157.84</v>
      </c>
      <c r="AE59" s="63">
        <f t="shared" si="21"/>
        <v>15</v>
      </c>
      <c r="AF59" s="85">
        <f t="shared" si="18"/>
        <v>172.84</v>
      </c>
      <c r="AG59" s="65"/>
      <c r="AH59" s="65"/>
      <c r="AI59" s="63"/>
      <c r="AJ59" s="63"/>
      <c r="AK59" s="63"/>
      <c r="AL59" s="63">
        <v>5</v>
      </c>
      <c r="AM59" s="106"/>
      <c r="AN59" s="64"/>
      <c r="AO59" s="64"/>
      <c r="AP59" s="60"/>
      <c r="AQ59" s="64"/>
      <c r="AR59" s="107"/>
      <c r="AS59" s="63"/>
      <c r="AT59" s="63">
        <v>5</v>
      </c>
      <c r="AU59" s="63"/>
      <c r="AV59" s="63"/>
      <c r="AW59" s="106"/>
      <c r="AX59" s="64"/>
      <c r="AY59" s="64"/>
      <c r="AZ59" s="60"/>
      <c r="BA59" s="71">
        <v>5</v>
      </c>
      <c r="BB59" s="187"/>
      <c r="BC59" s="72"/>
      <c r="BD59" s="63"/>
      <c r="BE59" s="63"/>
      <c r="BF59" s="63"/>
      <c r="BG59" s="89"/>
      <c r="BH59" s="84"/>
      <c r="BI59" s="63" t="s">
        <v>72</v>
      </c>
      <c r="BJ59" s="85" t="s">
        <v>72</v>
      </c>
      <c r="BK59" s="72">
        <v>999</v>
      </c>
      <c r="BL59" s="63">
        <f t="shared" si="23"/>
        <v>9</v>
      </c>
    </row>
    <row r="60" spans="1:64" s="3" customFormat="1" ht="15.95" customHeight="1" thickBot="1" x14ac:dyDescent="0.5">
      <c r="A60" s="174">
        <v>27</v>
      </c>
      <c r="B60" s="132">
        <v>3311</v>
      </c>
      <c r="C60" s="131" t="s">
        <v>60</v>
      </c>
      <c r="D60" s="131"/>
      <c r="E60" s="132"/>
      <c r="F60" s="132"/>
      <c r="G60" s="132"/>
      <c r="H60" s="142"/>
      <c r="I60" s="143"/>
      <c r="J60" s="132"/>
      <c r="K60" s="132"/>
      <c r="L60" s="132"/>
      <c r="M60" s="131"/>
      <c r="N60" s="144"/>
      <c r="O60" s="145"/>
      <c r="P60" s="132"/>
      <c r="Q60" s="132"/>
      <c r="R60" s="142">
        <v>5</v>
      </c>
      <c r="S60" s="143"/>
      <c r="T60" s="132"/>
      <c r="U60" s="132"/>
      <c r="V60" s="131"/>
      <c r="W60" s="132"/>
      <c r="X60" s="144"/>
      <c r="Y60" s="145"/>
      <c r="Z60" s="132"/>
      <c r="AA60" s="131"/>
      <c r="AB60" s="132"/>
      <c r="AC60" s="133"/>
      <c r="AD60" s="137">
        <v>153.19</v>
      </c>
      <c r="AE60" s="138">
        <f t="shared" si="21"/>
        <v>5</v>
      </c>
      <c r="AF60" s="139">
        <f t="shared" si="18"/>
        <v>158.19</v>
      </c>
      <c r="AG60" s="65"/>
      <c r="AH60" s="65"/>
      <c r="AI60" s="138"/>
      <c r="AJ60" s="138"/>
      <c r="AK60" s="138"/>
      <c r="AL60" s="138">
        <v>25</v>
      </c>
      <c r="AM60" s="143"/>
      <c r="AN60" s="132"/>
      <c r="AO60" s="132"/>
      <c r="AP60" s="131"/>
      <c r="AQ60" s="132">
        <v>5</v>
      </c>
      <c r="AR60" s="144"/>
      <c r="AS60" s="138"/>
      <c r="AT60" s="138"/>
      <c r="AU60" s="138">
        <v>5</v>
      </c>
      <c r="AV60" s="138"/>
      <c r="AW60" s="143"/>
      <c r="AX60" s="132"/>
      <c r="AY60" s="132"/>
      <c r="AZ60" s="131"/>
      <c r="BA60" s="132">
        <v>20</v>
      </c>
      <c r="BB60" s="186"/>
      <c r="BC60" s="138"/>
      <c r="BD60" s="138"/>
      <c r="BE60" s="138"/>
      <c r="BF60" s="138"/>
      <c r="BG60" s="159"/>
      <c r="BH60" s="137">
        <v>147.13999999999999</v>
      </c>
      <c r="BI60" s="138">
        <f t="shared" si="22"/>
        <v>55</v>
      </c>
      <c r="BJ60" s="139">
        <f t="shared" si="19"/>
        <v>202.14</v>
      </c>
      <c r="BK60" s="164">
        <f t="shared" si="20"/>
        <v>360.33</v>
      </c>
      <c r="BL60" s="63">
        <f t="shared" si="23"/>
        <v>8</v>
      </c>
    </row>
    <row r="61" spans="1:64" s="3" customFormat="1" ht="15.95" customHeight="1" thickTop="1" x14ac:dyDescent="0.45">
      <c r="A61" s="174">
        <v>22</v>
      </c>
      <c r="B61" s="114">
        <v>481</v>
      </c>
      <c r="C61" s="115" t="s">
        <v>61</v>
      </c>
      <c r="D61" s="115"/>
      <c r="E61" s="115"/>
      <c r="F61" s="115"/>
      <c r="G61" s="115"/>
      <c r="H61" s="124"/>
      <c r="I61" s="125"/>
      <c r="J61" s="115"/>
      <c r="K61" s="115"/>
      <c r="L61" s="115"/>
      <c r="M61" s="115"/>
      <c r="N61" s="126"/>
      <c r="O61" s="127"/>
      <c r="P61" s="115"/>
      <c r="Q61" s="115"/>
      <c r="R61" s="124"/>
      <c r="S61" s="125"/>
      <c r="T61" s="115"/>
      <c r="U61" s="115"/>
      <c r="V61" s="115"/>
      <c r="W61" s="115"/>
      <c r="X61" s="126"/>
      <c r="Y61" s="127"/>
      <c r="Z61" s="115"/>
      <c r="AA61" s="115"/>
      <c r="AB61" s="115"/>
      <c r="AC61" s="124"/>
      <c r="AD61" s="128">
        <v>180.13</v>
      </c>
      <c r="AE61" s="129">
        <f t="shared" si="21"/>
        <v>0</v>
      </c>
      <c r="AF61" s="130">
        <f t="shared" si="18"/>
        <v>180.13</v>
      </c>
      <c r="AG61" s="65"/>
      <c r="AH61" s="54"/>
      <c r="AI61" s="152"/>
      <c r="AJ61" s="152"/>
      <c r="AK61" s="152"/>
      <c r="AL61" s="152"/>
      <c r="AM61" s="125"/>
      <c r="AN61" s="115"/>
      <c r="AO61" s="115"/>
      <c r="AP61" s="115"/>
      <c r="AQ61" s="115"/>
      <c r="AR61" s="126"/>
      <c r="AS61" s="152"/>
      <c r="AT61" s="152"/>
      <c r="AU61" s="152"/>
      <c r="AV61" s="152"/>
      <c r="AW61" s="125"/>
      <c r="AX61" s="115"/>
      <c r="AY61" s="115"/>
      <c r="AZ61" s="115"/>
      <c r="BA61" s="115"/>
      <c r="BB61" s="126"/>
      <c r="BC61" s="152"/>
      <c r="BD61" s="152">
        <v>5</v>
      </c>
      <c r="BE61" s="152"/>
      <c r="BF61" s="152"/>
      <c r="BG61" s="153"/>
      <c r="BH61" s="154">
        <v>163.98</v>
      </c>
      <c r="BI61" s="129">
        <f t="shared" si="22"/>
        <v>5</v>
      </c>
      <c r="BJ61" s="130">
        <f t="shared" si="19"/>
        <v>168.98</v>
      </c>
      <c r="BK61" s="161">
        <f t="shared" si="20"/>
        <v>349.11</v>
      </c>
      <c r="BL61" s="63">
        <f t="shared" si="23"/>
        <v>7</v>
      </c>
    </row>
    <row r="62" spans="1:64" s="3" customFormat="1" ht="15.95" customHeight="1" x14ac:dyDescent="0.45">
      <c r="A62" s="174">
        <v>24</v>
      </c>
      <c r="B62" s="64">
        <v>772</v>
      </c>
      <c r="C62" s="60" t="s">
        <v>5</v>
      </c>
      <c r="D62" s="60"/>
      <c r="E62" s="60"/>
      <c r="F62" s="60"/>
      <c r="G62" s="60"/>
      <c r="H62" s="66"/>
      <c r="I62" s="108"/>
      <c r="J62" s="60"/>
      <c r="K62" s="60"/>
      <c r="L62" s="60"/>
      <c r="M62" s="60"/>
      <c r="N62" s="109"/>
      <c r="O62" s="68"/>
      <c r="P62" s="60"/>
      <c r="Q62" s="60"/>
      <c r="R62" s="66"/>
      <c r="S62" s="108"/>
      <c r="T62" s="60"/>
      <c r="U62" s="60"/>
      <c r="V62" s="60"/>
      <c r="W62" s="60"/>
      <c r="X62" s="109"/>
      <c r="Y62" s="68"/>
      <c r="Z62" s="60"/>
      <c r="AA62" s="60"/>
      <c r="AB62" s="60"/>
      <c r="AC62" s="66"/>
      <c r="AD62" s="84">
        <v>154.97</v>
      </c>
      <c r="AE62" s="63">
        <f t="shared" si="21"/>
        <v>0</v>
      </c>
      <c r="AF62" s="85">
        <f t="shared" si="18"/>
        <v>154.97</v>
      </c>
      <c r="AG62" s="65"/>
      <c r="AH62" s="54"/>
      <c r="AI62" s="61">
        <v>5</v>
      </c>
      <c r="AJ62" s="61"/>
      <c r="AK62" s="61"/>
      <c r="AL62" s="61"/>
      <c r="AM62" s="108"/>
      <c r="AN62" s="60"/>
      <c r="AO62" s="60"/>
      <c r="AP62" s="60"/>
      <c r="AQ62" s="60">
        <v>5</v>
      </c>
      <c r="AR62" s="109"/>
      <c r="AS62" s="61"/>
      <c r="AT62" s="61">
        <v>5</v>
      </c>
      <c r="AU62" s="61"/>
      <c r="AV62" s="61"/>
      <c r="AW62" s="108"/>
      <c r="AX62" s="60"/>
      <c r="AY62" s="60"/>
      <c r="AZ62" s="60"/>
      <c r="BA62" s="60"/>
      <c r="BB62" s="109"/>
      <c r="BC62" s="61"/>
      <c r="BD62" s="61"/>
      <c r="BE62" s="61"/>
      <c r="BF62" s="61"/>
      <c r="BG62" s="62"/>
      <c r="BH62" s="90">
        <v>152.69</v>
      </c>
      <c r="BI62" s="63">
        <f t="shared" si="22"/>
        <v>15</v>
      </c>
      <c r="BJ62" s="85">
        <f t="shared" si="19"/>
        <v>167.69</v>
      </c>
      <c r="BK62" s="72">
        <f t="shared" si="20"/>
        <v>322.65999999999997</v>
      </c>
      <c r="BL62" s="63">
        <f t="shared" si="23"/>
        <v>6</v>
      </c>
    </row>
    <row r="63" spans="1:64" s="3" customFormat="1" ht="15.95" customHeight="1" x14ac:dyDescent="0.45">
      <c r="A63" s="174">
        <v>25</v>
      </c>
      <c r="B63" s="64">
        <v>305</v>
      </c>
      <c r="C63" s="60" t="s">
        <v>62</v>
      </c>
      <c r="D63" s="60"/>
      <c r="E63" s="60"/>
      <c r="F63" s="60">
        <v>5</v>
      </c>
      <c r="G63" s="60"/>
      <c r="H63" s="66"/>
      <c r="I63" s="108"/>
      <c r="J63" s="60"/>
      <c r="K63" s="60"/>
      <c r="L63" s="60"/>
      <c r="M63" s="60"/>
      <c r="N63" s="109"/>
      <c r="O63" s="68"/>
      <c r="P63" s="60"/>
      <c r="Q63" s="60"/>
      <c r="R63" s="66"/>
      <c r="S63" s="108"/>
      <c r="T63" s="60"/>
      <c r="U63" s="60"/>
      <c r="V63" s="60"/>
      <c r="W63" s="60"/>
      <c r="X63" s="109"/>
      <c r="Y63" s="68"/>
      <c r="Z63" s="60"/>
      <c r="AA63" s="60"/>
      <c r="AB63" s="60"/>
      <c r="AC63" s="66"/>
      <c r="AD63" s="84">
        <v>140.07</v>
      </c>
      <c r="AE63" s="63">
        <f t="shared" si="21"/>
        <v>5</v>
      </c>
      <c r="AF63" s="85">
        <f t="shared" si="18"/>
        <v>145.07</v>
      </c>
      <c r="AG63" s="65"/>
      <c r="AH63" s="54"/>
      <c r="AI63" s="61"/>
      <c r="AJ63" s="61">
        <v>5</v>
      </c>
      <c r="AK63" s="61"/>
      <c r="AL63" s="61"/>
      <c r="AM63" s="108"/>
      <c r="AN63" s="60"/>
      <c r="AO63" s="60"/>
      <c r="AP63" s="60"/>
      <c r="AQ63" s="60"/>
      <c r="AR63" s="109"/>
      <c r="AS63" s="61"/>
      <c r="AT63" s="61"/>
      <c r="AU63" s="61"/>
      <c r="AV63" s="61">
        <v>5</v>
      </c>
      <c r="AW63" s="108"/>
      <c r="AX63" s="60"/>
      <c r="AY63" s="60"/>
      <c r="AZ63" s="60"/>
      <c r="BA63" s="60"/>
      <c r="BB63" s="109"/>
      <c r="BC63" s="61"/>
      <c r="BD63" s="61">
        <v>5</v>
      </c>
      <c r="BE63" s="61"/>
      <c r="BF63" s="61">
        <v>5</v>
      </c>
      <c r="BG63" s="62"/>
      <c r="BH63" s="90">
        <v>143.01</v>
      </c>
      <c r="BI63" s="63">
        <f t="shared" si="22"/>
        <v>20</v>
      </c>
      <c r="BJ63" s="85">
        <f t="shared" si="19"/>
        <v>163.01</v>
      </c>
      <c r="BK63" s="72">
        <f t="shared" si="20"/>
        <v>308.08</v>
      </c>
      <c r="BL63" s="63">
        <f t="shared" si="23"/>
        <v>3</v>
      </c>
    </row>
    <row r="64" spans="1:64" s="3" customFormat="1" ht="15.95" customHeight="1" x14ac:dyDescent="0.45">
      <c r="A64" s="174">
        <v>20</v>
      </c>
      <c r="B64" s="64">
        <v>1484</v>
      </c>
      <c r="C64" s="60" t="s">
        <v>63</v>
      </c>
      <c r="D64" s="60"/>
      <c r="E64" s="60"/>
      <c r="F64" s="60"/>
      <c r="G64" s="60"/>
      <c r="H64" s="66"/>
      <c r="I64" s="108"/>
      <c r="J64" s="60"/>
      <c r="K64" s="60"/>
      <c r="L64" s="60"/>
      <c r="M64" s="60"/>
      <c r="N64" s="109"/>
      <c r="O64" s="68"/>
      <c r="P64" s="60"/>
      <c r="Q64" s="60"/>
      <c r="R64" s="66"/>
      <c r="S64" s="108"/>
      <c r="T64" s="60"/>
      <c r="U64" s="60"/>
      <c r="V64" s="60"/>
      <c r="W64" s="60"/>
      <c r="X64" s="109"/>
      <c r="Y64" s="68"/>
      <c r="Z64" s="60"/>
      <c r="AA64" s="60"/>
      <c r="AB64" s="60"/>
      <c r="AC64" s="66"/>
      <c r="AD64" s="84">
        <v>139.91</v>
      </c>
      <c r="AE64" s="63">
        <f t="shared" si="21"/>
        <v>0</v>
      </c>
      <c r="AF64" s="85">
        <f t="shared" si="18"/>
        <v>139.91</v>
      </c>
      <c r="AG64" s="65"/>
      <c r="AH64" s="54"/>
      <c r="AI64" s="61"/>
      <c r="AJ64" s="61"/>
      <c r="AK64" s="61"/>
      <c r="AL64" s="61"/>
      <c r="AM64" s="108"/>
      <c r="AN64" s="60"/>
      <c r="AO64" s="60"/>
      <c r="AP64" s="60"/>
      <c r="AQ64" s="60"/>
      <c r="AR64" s="109"/>
      <c r="AS64" s="61"/>
      <c r="AT64" s="61"/>
      <c r="AU64" s="61"/>
      <c r="AV64" s="61"/>
      <c r="AW64" s="108"/>
      <c r="AX64" s="60"/>
      <c r="AY64" s="60"/>
      <c r="AZ64" s="60"/>
      <c r="BA64" s="60"/>
      <c r="BB64" s="109"/>
      <c r="BC64" s="61"/>
      <c r="BD64" s="61"/>
      <c r="BE64" s="61"/>
      <c r="BF64" s="61"/>
      <c r="BG64" s="62"/>
      <c r="BH64" s="90">
        <v>139.97999999999999</v>
      </c>
      <c r="BI64" s="63">
        <f t="shared" si="22"/>
        <v>0</v>
      </c>
      <c r="BJ64" s="85">
        <f t="shared" si="19"/>
        <v>139.97999999999999</v>
      </c>
      <c r="BK64" s="72">
        <f t="shared" si="20"/>
        <v>279.89</v>
      </c>
      <c r="BL64" s="63">
        <f t="shared" si="23"/>
        <v>1</v>
      </c>
    </row>
    <row r="65" spans="1:64" s="3" customFormat="1" ht="15.95" customHeight="1" thickBot="1" x14ac:dyDescent="0.5">
      <c r="A65" s="174">
        <v>19</v>
      </c>
      <c r="B65" s="64">
        <v>42</v>
      </c>
      <c r="C65" s="60" t="s">
        <v>6</v>
      </c>
      <c r="D65" s="60"/>
      <c r="E65" s="64"/>
      <c r="F65" s="64"/>
      <c r="G65" s="64"/>
      <c r="H65" s="71"/>
      <c r="I65" s="117"/>
      <c r="J65" s="118"/>
      <c r="K65" s="118"/>
      <c r="L65" s="118"/>
      <c r="M65" s="111"/>
      <c r="N65" s="119"/>
      <c r="O65" s="67"/>
      <c r="P65" s="64"/>
      <c r="Q65" s="64">
        <v>5</v>
      </c>
      <c r="R65" s="71"/>
      <c r="S65" s="117"/>
      <c r="T65" s="118"/>
      <c r="U65" s="118"/>
      <c r="V65" s="111"/>
      <c r="W65" s="118"/>
      <c r="X65" s="119">
        <v>5</v>
      </c>
      <c r="Y65" s="67"/>
      <c r="Z65" s="64"/>
      <c r="AA65" s="60"/>
      <c r="AB65" s="64"/>
      <c r="AC65" s="66"/>
      <c r="AD65" s="86">
        <v>151.38999999999999</v>
      </c>
      <c r="AE65" s="87">
        <f t="shared" si="21"/>
        <v>10</v>
      </c>
      <c r="AF65" s="88">
        <f t="shared" si="18"/>
        <v>161.38999999999999</v>
      </c>
      <c r="AG65" s="65"/>
      <c r="AH65" s="65"/>
      <c r="AI65" s="63"/>
      <c r="AJ65" s="63"/>
      <c r="AK65" s="63"/>
      <c r="AL65" s="63"/>
      <c r="AM65" s="117"/>
      <c r="AN65" s="118"/>
      <c r="AO65" s="118"/>
      <c r="AP65" s="111"/>
      <c r="AQ65" s="118"/>
      <c r="AR65" s="119"/>
      <c r="AS65" s="63"/>
      <c r="AT65" s="63"/>
      <c r="AU65" s="63"/>
      <c r="AV65" s="63"/>
      <c r="AW65" s="117"/>
      <c r="AX65" s="118"/>
      <c r="AY65" s="118"/>
      <c r="AZ65" s="111"/>
      <c r="BA65" s="118"/>
      <c r="BB65" s="119"/>
      <c r="BC65" s="63"/>
      <c r="BD65" s="63"/>
      <c r="BE65" s="63"/>
      <c r="BF65" s="63"/>
      <c r="BG65" s="89"/>
      <c r="BH65" s="86">
        <v>139.1</v>
      </c>
      <c r="BI65" s="87">
        <f t="shared" si="22"/>
        <v>0</v>
      </c>
      <c r="BJ65" s="88">
        <f t="shared" si="19"/>
        <v>139.1</v>
      </c>
      <c r="BK65" s="72">
        <f t="shared" si="20"/>
        <v>300.49</v>
      </c>
      <c r="BL65" s="63">
        <f t="shared" si="23"/>
        <v>2</v>
      </c>
    </row>
    <row r="66" spans="1:64" s="3" customFormat="1" ht="15.95" customHeight="1" x14ac:dyDescent="0.45">
      <c r="A66" s="173"/>
      <c r="B66" s="69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5"/>
      <c r="AE66" s="65"/>
      <c r="AF66" s="65"/>
      <c r="AG66" s="65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65"/>
      <c r="BJ66" s="65"/>
      <c r="BK66" s="65"/>
      <c r="BL66" s="54"/>
    </row>
    <row r="67" spans="1:64" s="3" customFormat="1" ht="15.95" customHeight="1" thickBot="1" x14ac:dyDescent="0.5">
      <c r="A67" s="173"/>
      <c r="B67" s="93"/>
      <c r="C67" s="27"/>
      <c r="D67" s="2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4"/>
      <c r="AE67" s="26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1:64" s="3" customFormat="1" ht="15.95" customHeight="1" thickBot="1" x14ac:dyDescent="0.5">
      <c r="A68" s="173"/>
      <c r="B68" s="92"/>
      <c r="C68" s="28"/>
      <c r="D68" s="28"/>
      <c r="E68" s="23"/>
      <c r="F68" s="23"/>
      <c r="G68" s="23"/>
      <c r="H68" s="23"/>
      <c r="I68" s="217" t="s">
        <v>29</v>
      </c>
      <c r="J68" s="218"/>
      <c r="K68" s="218"/>
      <c r="L68" s="218"/>
      <c r="M68" s="218"/>
      <c r="N68" s="219"/>
      <c r="O68" s="23"/>
      <c r="P68" s="23"/>
      <c r="Q68" s="23"/>
      <c r="R68" s="23"/>
      <c r="S68" s="217" t="s">
        <v>29</v>
      </c>
      <c r="T68" s="218"/>
      <c r="U68" s="218"/>
      <c r="V68" s="218"/>
      <c r="W68" s="218"/>
      <c r="X68" s="219"/>
      <c r="Y68" s="23"/>
      <c r="Z68" s="23"/>
      <c r="AA68" s="23"/>
      <c r="AB68" s="23"/>
      <c r="AC68" s="23"/>
      <c r="AD68" s="50" t="s">
        <v>10</v>
      </c>
      <c r="AE68" s="50" t="s">
        <v>12</v>
      </c>
      <c r="AF68" s="51" t="s">
        <v>13</v>
      </c>
      <c r="AG68" s="167"/>
      <c r="AH68" s="23"/>
      <c r="AI68" s="23"/>
      <c r="AJ68" s="23"/>
      <c r="AK68" s="23"/>
      <c r="AL68" s="23"/>
      <c r="AM68" s="217" t="s">
        <v>29</v>
      </c>
      <c r="AN68" s="218"/>
      <c r="AO68" s="218"/>
      <c r="AP68" s="218"/>
      <c r="AQ68" s="218"/>
      <c r="AR68" s="219"/>
      <c r="AS68" s="23"/>
      <c r="AT68" s="23"/>
      <c r="AU68" s="23"/>
      <c r="AV68" s="23"/>
      <c r="AW68" s="217" t="s">
        <v>29</v>
      </c>
      <c r="AX68" s="218"/>
      <c r="AY68" s="218"/>
      <c r="AZ68" s="218"/>
      <c r="BA68" s="218"/>
      <c r="BB68" s="219"/>
      <c r="BC68" s="23"/>
      <c r="BD68" s="23"/>
      <c r="BE68" s="23"/>
      <c r="BF68" s="23"/>
      <c r="BG68" s="23"/>
      <c r="BH68" s="50" t="s">
        <v>10</v>
      </c>
      <c r="BI68" s="50" t="s">
        <v>12</v>
      </c>
      <c r="BJ68" s="51" t="s">
        <v>13</v>
      </c>
      <c r="BK68" s="50" t="s">
        <v>15</v>
      </c>
    </row>
    <row r="69" spans="1:64" s="3" customFormat="1" ht="15.95" customHeight="1" thickBot="1" x14ac:dyDescent="0.5">
      <c r="A69" s="173"/>
      <c r="B69" s="220" t="s">
        <v>36</v>
      </c>
      <c r="C69" s="221"/>
      <c r="D69" s="180"/>
      <c r="E69" s="58">
        <v>1</v>
      </c>
      <c r="F69" s="58">
        <v>2</v>
      </c>
      <c r="G69" s="58">
        <v>3</v>
      </c>
      <c r="H69" s="58">
        <v>4</v>
      </c>
      <c r="I69" s="59" t="s">
        <v>22</v>
      </c>
      <c r="J69" s="59" t="s">
        <v>23</v>
      </c>
      <c r="K69" s="59" t="s">
        <v>24</v>
      </c>
      <c r="L69" s="59" t="s">
        <v>25</v>
      </c>
      <c r="M69" s="59" t="s">
        <v>26</v>
      </c>
      <c r="N69" s="59" t="s">
        <v>27</v>
      </c>
      <c r="O69" s="58">
        <v>6</v>
      </c>
      <c r="P69" s="58">
        <v>7</v>
      </c>
      <c r="Q69" s="58">
        <v>8</v>
      </c>
      <c r="R69" s="58">
        <v>9</v>
      </c>
      <c r="S69" s="59" t="s">
        <v>28</v>
      </c>
      <c r="T69" s="59" t="s">
        <v>23</v>
      </c>
      <c r="U69" s="59" t="s">
        <v>24</v>
      </c>
      <c r="V69" s="59" t="s">
        <v>25</v>
      </c>
      <c r="W69" s="59" t="s">
        <v>26</v>
      </c>
      <c r="X69" s="59" t="s">
        <v>27</v>
      </c>
      <c r="Y69" s="58">
        <v>11</v>
      </c>
      <c r="Z69" s="58">
        <v>12</v>
      </c>
      <c r="AA69" s="58">
        <v>13</v>
      </c>
      <c r="AB69" s="58">
        <v>14</v>
      </c>
      <c r="AC69" s="58">
        <v>15</v>
      </c>
      <c r="AD69" s="57" t="s">
        <v>11</v>
      </c>
      <c r="AE69" s="52" t="s">
        <v>11</v>
      </c>
      <c r="AF69" s="52" t="s">
        <v>11</v>
      </c>
      <c r="AG69" s="168"/>
      <c r="AH69" s="23"/>
      <c r="AI69" s="58">
        <v>1</v>
      </c>
      <c r="AJ69" s="58">
        <v>2</v>
      </c>
      <c r="AK69" s="58">
        <v>3</v>
      </c>
      <c r="AL69" s="58">
        <v>4</v>
      </c>
      <c r="AM69" s="59" t="s">
        <v>22</v>
      </c>
      <c r="AN69" s="59" t="s">
        <v>23</v>
      </c>
      <c r="AO69" s="59" t="s">
        <v>24</v>
      </c>
      <c r="AP69" s="59" t="s">
        <v>25</v>
      </c>
      <c r="AQ69" s="59" t="s">
        <v>26</v>
      </c>
      <c r="AR69" s="59" t="s">
        <v>27</v>
      </c>
      <c r="AS69" s="58">
        <v>6</v>
      </c>
      <c r="AT69" s="58">
        <v>7</v>
      </c>
      <c r="AU69" s="58">
        <v>8</v>
      </c>
      <c r="AV69" s="58">
        <v>9</v>
      </c>
      <c r="AW69" s="59" t="s">
        <v>28</v>
      </c>
      <c r="AX69" s="59" t="s">
        <v>23</v>
      </c>
      <c r="AY69" s="59" t="s">
        <v>24</v>
      </c>
      <c r="AZ69" s="59" t="s">
        <v>25</v>
      </c>
      <c r="BA69" s="59" t="s">
        <v>26</v>
      </c>
      <c r="BB69" s="59" t="s">
        <v>27</v>
      </c>
      <c r="BC69" s="58">
        <v>11</v>
      </c>
      <c r="BD69" s="58">
        <v>12</v>
      </c>
      <c r="BE69" s="58">
        <v>13</v>
      </c>
      <c r="BF69" s="58">
        <v>14</v>
      </c>
      <c r="BG69" s="58">
        <v>15</v>
      </c>
      <c r="BH69" s="57" t="s">
        <v>14</v>
      </c>
      <c r="BI69" s="52" t="s">
        <v>14</v>
      </c>
      <c r="BJ69" s="52" t="s">
        <v>14</v>
      </c>
      <c r="BK69" s="53"/>
    </row>
    <row r="70" spans="1:64" s="3" customFormat="1" ht="15.95" customHeight="1" thickBot="1" x14ac:dyDescent="0.5">
      <c r="A70" s="173"/>
      <c r="B70" s="94"/>
      <c r="M70" s="23"/>
      <c r="V70" s="23"/>
      <c r="AA70" s="23"/>
      <c r="AC70" s="23"/>
      <c r="BH70" s="4"/>
    </row>
    <row r="71" spans="1:64" s="3" customFormat="1" ht="15.95" customHeight="1" thickBot="1" x14ac:dyDescent="0.5">
      <c r="A71" s="174">
        <v>43</v>
      </c>
      <c r="B71" s="64">
        <v>767</v>
      </c>
      <c r="C71" s="60" t="s">
        <v>64</v>
      </c>
      <c r="D71" s="60"/>
      <c r="E71" s="64"/>
      <c r="F71" s="64"/>
      <c r="G71" s="64"/>
      <c r="H71" s="71"/>
      <c r="I71" s="102"/>
      <c r="J71" s="103"/>
      <c r="K71" s="103"/>
      <c r="L71" s="104"/>
      <c r="M71" s="103"/>
      <c r="N71" s="105"/>
      <c r="O71" s="67"/>
      <c r="P71" s="64"/>
      <c r="Q71" s="64"/>
      <c r="R71" s="71"/>
      <c r="S71" s="102"/>
      <c r="T71" s="103"/>
      <c r="U71" s="103"/>
      <c r="V71" s="104"/>
      <c r="W71" s="103"/>
      <c r="X71" s="105"/>
      <c r="Y71" s="67">
        <v>5</v>
      </c>
      <c r="Z71" s="64"/>
      <c r="AA71" s="60"/>
      <c r="AB71" s="64"/>
      <c r="AC71" s="66"/>
      <c r="AD71" s="81">
        <v>185.73</v>
      </c>
      <c r="AE71" s="82">
        <f>SUM(E71:AC71)</f>
        <v>5</v>
      </c>
      <c r="AF71" s="83">
        <f t="shared" ref="AF71:AF77" si="24">SUM(AD71:AE71)</f>
        <v>190.73</v>
      </c>
      <c r="AG71" s="65"/>
      <c r="AH71" s="63"/>
      <c r="AI71" s="63"/>
      <c r="AJ71" s="63"/>
      <c r="AK71" s="63"/>
      <c r="AL71" s="63"/>
      <c r="AM71" s="102"/>
      <c r="AN71" s="103"/>
      <c r="AO71" s="103"/>
      <c r="AP71" s="104"/>
      <c r="AQ71" s="103"/>
      <c r="AR71" s="105"/>
      <c r="AS71" s="63"/>
      <c r="AT71" s="63"/>
      <c r="AU71" s="63">
        <v>5</v>
      </c>
      <c r="AV71" s="63"/>
      <c r="AW71" s="102"/>
      <c r="AX71" s="103"/>
      <c r="AY71" s="103"/>
      <c r="AZ71" s="104"/>
      <c r="BA71" s="103"/>
      <c r="BB71" s="105"/>
      <c r="BC71" s="63"/>
      <c r="BD71" s="63"/>
      <c r="BE71" s="63"/>
      <c r="BF71" s="63"/>
      <c r="BG71" s="89"/>
      <c r="BH71" s="81">
        <v>169.3</v>
      </c>
      <c r="BI71" s="82">
        <f>SUM(AI71:BG71)</f>
        <v>5</v>
      </c>
      <c r="BJ71" s="83">
        <f t="shared" ref="BJ71:BJ77" si="25">SUM(BH71:BI71)</f>
        <v>174.3</v>
      </c>
      <c r="BK71" s="72">
        <f t="shared" ref="BK71:BK77" si="26">AF71+BJ71</f>
        <v>365.03</v>
      </c>
      <c r="BL71" s="63">
        <f>RANK(BK71,$BK$71:$BK$77,1)</f>
        <v>5</v>
      </c>
    </row>
    <row r="72" spans="1:64" s="3" customFormat="1" ht="15.95" customHeight="1" thickBot="1" x14ac:dyDescent="0.5">
      <c r="A72" s="174">
        <v>49</v>
      </c>
      <c r="B72" s="64">
        <v>1484</v>
      </c>
      <c r="C72" s="60" t="s">
        <v>65</v>
      </c>
      <c r="D72" s="60"/>
      <c r="E72" s="64"/>
      <c r="F72" s="64"/>
      <c r="G72" s="64"/>
      <c r="H72" s="71"/>
      <c r="I72" s="106"/>
      <c r="J72" s="64"/>
      <c r="K72" s="64"/>
      <c r="L72" s="60"/>
      <c r="M72" s="64"/>
      <c r="N72" s="107"/>
      <c r="O72" s="67"/>
      <c r="P72" s="64"/>
      <c r="Q72" s="64"/>
      <c r="R72" s="71"/>
      <c r="S72" s="106"/>
      <c r="T72" s="64"/>
      <c r="U72" s="64"/>
      <c r="V72" s="60"/>
      <c r="W72" s="64"/>
      <c r="X72" s="107"/>
      <c r="Y72" s="67">
        <v>5</v>
      </c>
      <c r="Z72" s="64"/>
      <c r="AA72" s="60"/>
      <c r="AB72" s="64"/>
      <c r="AC72" s="66">
        <v>5</v>
      </c>
      <c r="AD72" s="84">
        <v>153.91</v>
      </c>
      <c r="AE72" s="82">
        <f t="shared" ref="AE72:AE77" si="27">SUM(E72:AC72)</f>
        <v>10</v>
      </c>
      <c r="AF72" s="85">
        <f t="shared" si="24"/>
        <v>163.91</v>
      </c>
      <c r="AG72" s="65"/>
      <c r="AH72" s="63">
        <v>5</v>
      </c>
      <c r="AI72" s="63"/>
      <c r="AJ72" s="63"/>
      <c r="AK72" s="63"/>
      <c r="AL72" s="63"/>
      <c r="AM72" s="106"/>
      <c r="AN72" s="64"/>
      <c r="AO72" s="64"/>
      <c r="AP72" s="60"/>
      <c r="AQ72" s="64"/>
      <c r="AR72" s="107">
        <v>5</v>
      </c>
      <c r="AS72" s="63"/>
      <c r="AT72" s="63"/>
      <c r="AU72" s="63"/>
      <c r="AV72" s="63"/>
      <c r="AW72" s="106"/>
      <c r="AX72" s="64"/>
      <c r="AY72" s="64"/>
      <c r="AZ72" s="60"/>
      <c r="BA72" s="64"/>
      <c r="BB72" s="107"/>
      <c r="BC72" s="63"/>
      <c r="BD72" s="63"/>
      <c r="BE72" s="63"/>
      <c r="BF72" s="63"/>
      <c r="BG72" s="89"/>
      <c r="BH72" s="84">
        <v>150.72</v>
      </c>
      <c r="BI72" s="63">
        <f>SUM(AH72:BG72)</f>
        <v>10</v>
      </c>
      <c r="BJ72" s="85">
        <f t="shared" si="25"/>
        <v>160.72</v>
      </c>
      <c r="BK72" s="72">
        <f t="shared" si="26"/>
        <v>324.63</v>
      </c>
      <c r="BL72" s="63">
        <f t="shared" ref="BL72:BL77" si="28">RANK(BK72,$BK$71:$BK$77,1)</f>
        <v>3</v>
      </c>
    </row>
    <row r="73" spans="1:64" s="3" customFormat="1" ht="15.95" customHeight="1" thickBot="1" x14ac:dyDescent="0.5">
      <c r="A73" s="174">
        <v>47</v>
      </c>
      <c r="B73" s="64">
        <v>3689</v>
      </c>
      <c r="C73" s="60" t="s">
        <v>7</v>
      </c>
      <c r="D73" s="60"/>
      <c r="E73" s="64"/>
      <c r="F73" s="64">
        <v>5</v>
      </c>
      <c r="G73" s="64"/>
      <c r="H73" s="71"/>
      <c r="I73" s="106"/>
      <c r="J73" s="64"/>
      <c r="K73" s="64"/>
      <c r="L73" s="60"/>
      <c r="M73" s="64"/>
      <c r="N73" s="107"/>
      <c r="O73" s="67"/>
      <c r="P73" s="64"/>
      <c r="Q73" s="64"/>
      <c r="R73" s="71">
        <v>15</v>
      </c>
      <c r="S73" s="106"/>
      <c r="T73" s="64"/>
      <c r="U73" s="64"/>
      <c r="V73" s="60"/>
      <c r="W73" s="64"/>
      <c r="X73" s="107"/>
      <c r="Y73" s="67">
        <v>5</v>
      </c>
      <c r="Z73" s="64">
        <v>5</v>
      </c>
      <c r="AA73" s="60"/>
      <c r="AB73" s="64">
        <v>40</v>
      </c>
      <c r="AC73" s="66"/>
      <c r="AD73" s="84">
        <v>183.14</v>
      </c>
      <c r="AE73" s="82">
        <f t="shared" si="27"/>
        <v>70</v>
      </c>
      <c r="AF73" s="85">
        <f t="shared" si="24"/>
        <v>253.14</v>
      </c>
      <c r="AG73" s="65"/>
      <c r="AH73" s="63"/>
      <c r="AI73" s="63"/>
      <c r="AJ73" s="63"/>
      <c r="AK73" s="63"/>
      <c r="AL73" s="63">
        <v>5</v>
      </c>
      <c r="AM73" s="106"/>
      <c r="AN73" s="64"/>
      <c r="AO73" s="64"/>
      <c r="AP73" s="60"/>
      <c r="AQ73" s="64"/>
      <c r="AR73" s="107"/>
      <c r="AS73" s="63"/>
      <c r="AT73" s="63"/>
      <c r="AU73" s="63"/>
      <c r="AV73" s="63">
        <v>5</v>
      </c>
      <c r="AW73" s="106"/>
      <c r="AX73" s="64"/>
      <c r="AY73" s="64"/>
      <c r="AZ73" s="60"/>
      <c r="BA73" s="64"/>
      <c r="BB73" s="107"/>
      <c r="BC73" s="63"/>
      <c r="BD73" s="63"/>
      <c r="BE73" s="63"/>
      <c r="BF73" s="63">
        <v>5</v>
      </c>
      <c r="BG73" s="89"/>
      <c r="BH73" s="84">
        <v>176.85</v>
      </c>
      <c r="BI73" s="63">
        <f t="shared" ref="BI73:BI77" si="29">SUM(AH73:BG73)</f>
        <v>15</v>
      </c>
      <c r="BJ73" s="85">
        <f t="shared" si="25"/>
        <v>191.85</v>
      </c>
      <c r="BK73" s="72">
        <f t="shared" si="26"/>
        <v>444.99</v>
      </c>
      <c r="BL73" s="63">
        <f t="shared" si="28"/>
        <v>6</v>
      </c>
    </row>
    <row r="74" spans="1:64" s="3" customFormat="1" ht="15.95" customHeight="1" thickBot="1" x14ac:dyDescent="0.5">
      <c r="A74" s="174">
        <v>46</v>
      </c>
      <c r="B74" s="132"/>
      <c r="C74" s="131" t="s">
        <v>66</v>
      </c>
      <c r="D74" s="131"/>
      <c r="E74" s="132"/>
      <c r="F74" s="132"/>
      <c r="G74" s="132"/>
      <c r="H74" s="142"/>
      <c r="I74" s="143"/>
      <c r="J74" s="132"/>
      <c r="K74" s="132"/>
      <c r="L74" s="131"/>
      <c r="M74" s="132"/>
      <c r="N74" s="144"/>
      <c r="O74" s="145"/>
      <c r="P74" s="132"/>
      <c r="Q74" s="132"/>
      <c r="R74" s="142"/>
      <c r="S74" s="143"/>
      <c r="T74" s="132"/>
      <c r="U74" s="132"/>
      <c r="V74" s="131"/>
      <c r="W74" s="132"/>
      <c r="X74" s="144"/>
      <c r="Y74" s="145"/>
      <c r="Z74" s="132"/>
      <c r="AA74" s="131"/>
      <c r="AB74" s="132"/>
      <c r="AC74" s="133">
        <v>5</v>
      </c>
      <c r="AD74" s="137">
        <v>238.99</v>
      </c>
      <c r="AE74" s="82">
        <f t="shared" si="27"/>
        <v>5</v>
      </c>
      <c r="AF74" s="139">
        <f t="shared" si="24"/>
        <v>243.99</v>
      </c>
      <c r="AG74" s="65"/>
      <c r="AH74" s="63"/>
      <c r="AI74" s="138"/>
      <c r="AJ74" s="138"/>
      <c r="AK74" s="138"/>
      <c r="AL74" s="138">
        <v>5</v>
      </c>
      <c r="AM74" s="143"/>
      <c r="AN74" s="132"/>
      <c r="AO74" s="132"/>
      <c r="AP74" s="131"/>
      <c r="AQ74" s="132"/>
      <c r="AR74" s="144"/>
      <c r="AS74" s="138"/>
      <c r="AT74" s="138"/>
      <c r="AU74" s="138">
        <v>5</v>
      </c>
      <c r="AV74" s="138"/>
      <c r="AW74" s="143"/>
      <c r="AX74" s="132"/>
      <c r="AY74" s="132"/>
      <c r="AZ74" s="131"/>
      <c r="BA74" s="132"/>
      <c r="BB74" s="144"/>
      <c r="BC74" s="138"/>
      <c r="BD74" s="138">
        <v>15</v>
      </c>
      <c r="BE74" s="138"/>
      <c r="BF74" s="138">
        <v>5</v>
      </c>
      <c r="BG74" s="159"/>
      <c r="BH74" s="86">
        <v>216.27</v>
      </c>
      <c r="BI74" s="87">
        <f t="shared" si="29"/>
        <v>30</v>
      </c>
      <c r="BJ74" s="88">
        <f t="shared" si="25"/>
        <v>246.27</v>
      </c>
      <c r="BK74" s="164">
        <f t="shared" si="26"/>
        <v>490.26</v>
      </c>
      <c r="BL74" s="63">
        <f t="shared" si="28"/>
        <v>7</v>
      </c>
    </row>
    <row r="75" spans="1:64" s="3" customFormat="1" ht="15.95" customHeight="1" thickTop="1" thickBot="1" x14ac:dyDescent="0.5">
      <c r="A75" s="174">
        <v>48</v>
      </c>
      <c r="B75" s="114">
        <v>3899</v>
      </c>
      <c r="C75" s="115" t="s">
        <v>67</v>
      </c>
      <c r="D75" s="115"/>
      <c r="E75" s="115"/>
      <c r="F75" s="115"/>
      <c r="G75" s="115"/>
      <c r="H75" s="124"/>
      <c r="I75" s="125"/>
      <c r="J75" s="115"/>
      <c r="K75" s="115"/>
      <c r="L75" s="115"/>
      <c r="M75" s="115"/>
      <c r="N75" s="126"/>
      <c r="O75" s="127"/>
      <c r="P75" s="115"/>
      <c r="Q75" s="115">
        <v>5</v>
      </c>
      <c r="R75" s="124"/>
      <c r="S75" s="125"/>
      <c r="T75" s="115"/>
      <c r="U75" s="115"/>
      <c r="V75" s="115"/>
      <c r="W75" s="115"/>
      <c r="X75" s="126"/>
      <c r="Y75" s="127"/>
      <c r="Z75" s="115"/>
      <c r="AA75" s="115">
        <v>5</v>
      </c>
      <c r="AB75" s="115"/>
      <c r="AC75" s="124"/>
      <c r="AD75" s="128">
        <v>160.9</v>
      </c>
      <c r="AE75" s="82">
        <f t="shared" si="27"/>
        <v>10</v>
      </c>
      <c r="AF75" s="130">
        <f t="shared" si="24"/>
        <v>170.9</v>
      </c>
      <c r="AG75" s="65"/>
      <c r="AH75" s="61"/>
      <c r="AI75" s="152"/>
      <c r="AJ75" s="152"/>
      <c r="AK75" s="152"/>
      <c r="AL75" s="152"/>
      <c r="AM75" s="125"/>
      <c r="AN75" s="115"/>
      <c r="AO75" s="115"/>
      <c r="AP75" s="115"/>
      <c r="AQ75" s="115"/>
      <c r="AR75" s="126"/>
      <c r="AS75" s="152"/>
      <c r="AT75" s="152"/>
      <c r="AU75" s="152"/>
      <c r="AV75" s="152"/>
      <c r="AW75" s="125"/>
      <c r="AX75" s="115"/>
      <c r="AY75" s="115"/>
      <c r="AZ75" s="115"/>
      <c r="BA75" s="115"/>
      <c r="BB75" s="126"/>
      <c r="BC75" s="152"/>
      <c r="BD75" s="152"/>
      <c r="BE75" s="152"/>
      <c r="BF75" s="152"/>
      <c r="BG75" s="153"/>
      <c r="BH75" s="154">
        <v>141.80000000000001</v>
      </c>
      <c r="BI75" s="129">
        <f t="shared" si="29"/>
        <v>0</v>
      </c>
      <c r="BJ75" s="130">
        <f t="shared" si="25"/>
        <v>141.80000000000001</v>
      </c>
      <c r="BK75" s="161">
        <f t="shared" si="26"/>
        <v>312.70000000000005</v>
      </c>
      <c r="BL75" s="63">
        <f t="shared" si="28"/>
        <v>1</v>
      </c>
    </row>
    <row r="76" spans="1:64" s="3" customFormat="1" ht="15.95" customHeight="1" thickBot="1" x14ac:dyDescent="0.5">
      <c r="A76" s="174">
        <v>45</v>
      </c>
      <c r="B76" s="64">
        <v>768</v>
      </c>
      <c r="C76" s="60" t="s">
        <v>9</v>
      </c>
      <c r="D76" s="60"/>
      <c r="E76" s="60"/>
      <c r="F76" s="60"/>
      <c r="G76" s="60"/>
      <c r="H76" s="66"/>
      <c r="I76" s="108"/>
      <c r="J76" s="60"/>
      <c r="K76" s="60"/>
      <c r="L76" s="60"/>
      <c r="M76" s="60"/>
      <c r="N76" s="109"/>
      <c r="O76" s="68"/>
      <c r="P76" s="60">
        <v>5</v>
      </c>
      <c r="Q76" s="60">
        <v>5</v>
      </c>
      <c r="R76" s="66"/>
      <c r="S76" s="108"/>
      <c r="T76" s="60"/>
      <c r="U76" s="60"/>
      <c r="V76" s="60"/>
      <c r="W76" s="60"/>
      <c r="X76" s="109"/>
      <c r="Y76" s="68"/>
      <c r="Z76" s="60"/>
      <c r="AA76" s="60"/>
      <c r="AB76" s="60">
        <v>5</v>
      </c>
      <c r="AC76" s="66"/>
      <c r="AD76" s="84">
        <v>156.78</v>
      </c>
      <c r="AE76" s="82">
        <f t="shared" si="27"/>
        <v>15</v>
      </c>
      <c r="AF76" s="85">
        <f t="shared" si="24"/>
        <v>171.78</v>
      </c>
      <c r="AG76" s="65"/>
      <c r="AH76" s="61"/>
      <c r="AI76" s="61"/>
      <c r="AJ76" s="61"/>
      <c r="AK76" s="61"/>
      <c r="AL76" s="61"/>
      <c r="AM76" s="108"/>
      <c r="AN76" s="60"/>
      <c r="AO76" s="60"/>
      <c r="AP76" s="60"/>
      <c r="AQ76" s="60"/>
      <c r="AR76" s="109"/>
      <c r="AS76" s="61"/>
      <c r="AT76" s="61"/>
      <c r="AU76" s="61">
        <v>5</v>
      </c>
      <c r="AV76" s="61">
        <v>5</v>
      </c>
      <c r="AW76" s="108"/>
      <c r="AX76" s="60"/>
      <c r="AY76" s="60"/>
      <c r="AZ76" s="60"/>
      <c r="BA76" s="60"/>
      <c r="BB76" s="109"/>
      <c r="BC76" s="61"/>
      <c r="BD76" s="61">
        <v>5</v>
      </c>
      <c r="BE76" s="61"/>
      <c r="BF76" s="61">
        <v>5</v>
      </c>
      <c r="BG76" s="62"/>
      <c r="BH76" s="90">
        <v>144.6</v>
      </c>
      <c r="BI76" s="63">
        <f t="shared" si="29"/>
        <v>20</v>
      </c>
      <c r="BJ76" s="85">
        <f t="shared" si="25"/>
        <v>164.6</v>
      </c>
      <c r="BK76" s="72">
        <f t="shared" si="26"/>
        <v>336.38</v>
      </c>
      <c r="BL76" s="63">
        <f t="shared" si="28"/>
        <v>4</v>
      </c>
    </row>
    <row r="77" spans="1:64" s="3" customFormat="1" ht="15.95" customHeight="1" thickBot="1" x14ac:dyDescent="0.5">
      <c r="A77" s="174">
        <v>44</v>
      </c>
      <c r="B77" s="64">
        <v>767</v>
      </c>
      <c r="C77" s="60" t="s">
        <v>68</v>
      </c>
      <c r="D77" s="60"/>
      <c r="E77" s="60"/>
      <c r="F77" s="60"/>
      <c r="G77" s="60"/>
      <c r="H77" s="66"/>
      <c r="I77" s="108"/>
      <c r="J77" s="60"/>
      <c r="K77" s="60"/>
      <c r="L77" s="60"/>
      <c r="M77" s="60"/>
      <c r="N77" s="109"/>
      <c r="O77" s="68"/>
      <c r="P77" s="60"/>
      <c r="Q77" s="60"/>
      <c r="R77" s="66"/>
      <c r="S77" s="108"/>
      <c r="T77" s="60"/>
      <c r="U77" s="60"/>
      <c r="V77" s="60"/>
      <c r="W77" s="60"/>
      <c r="X77" s="109"/>
      <c r="Y77" s="68"/>
      <c r="Z77" s="60">
        <v>5</v>
      </c>
      <c r="AA77" s="60"/>
      <c r="AB77" s="60"/>
      <c r="AC77" s="66"/>
      <c r="AD77" s="84">
        <v>154.9</v>
      </c>
      <c r="AE77" s="82">
        <f t="shared" si="27"/>
        <v>5</v>
      </c>
      <c r="AF77" s="85">
        <f t="shared" si="24"/>
        <v>159.9</v>
      </c>
      <c r="AG77" s="65"/>
      <c r="AH77" s="61"/>
      <c r="AI77" s="61"/>
      <c r="AJ77" s="61"/>
      <c r="AK77" s="61"/>
      <c r="AL77" s="61"/>
      <c r="AM77" s="108"/>
      <c r="AN77" s="60"/>
      <c r="AO77" s="60"/>
      <c r="AP77" s="60"/>
      <c r="AQ77" s="60"/>
      <c r="AR77" s="109"/>
      <c r="AS77" s="61"/>
      <c r="AT77" s="61"/>
      <c r="AU77" s="61"/>
      <c r="AV77" s="61">
        <v>5</v>
      </c>
      <c r="AW77" s="108"/>
      <c r="AX77" s="60"/>
      <c r="AY77" s="60"/>
      <c r="AZ77" s="60"/>
      <c r="BA77" s="60"/>
      <c r="BB77" s="109"/>
      <c r="BC77" s="61"/>
      <c r="BD77" s="61"/>
      <c r="BE77" s="61"/>
      <c r="BF77" s="61"/>
      <c r="BG77" s="62"/>
      <c r="BH77" s="90">
        <v>152.01</v>
      </c>
      <c r="BI77" s="63">
        <f t="shared" si="29"/>
        <v>5</v>
      </c>
      <c r="BJ77" s="85">
        <f t="shared" si="25"/>
        <v>157.01</v>
      </c>
      <c r="BK77" s="72">
        <f t="shared" si="26"/>
        <v>316.90999999999997</v>
      </c>
      <c r="BL77" s="63">
        <f t="shared" si="28"/>
        <v>2</v>
      </c>
    </row>
    <row r="78" spans="1:64" s="3" customFormat="1" ht="15.95" customHeight="1" thickBot="1" x14ac:dyDescent="0.5">
      <c r="A78" s="173"/>
      <c r="B78" s="64"/>
      <c r="C78" s="60"/>
      <c r="D78" s="60"/>
      <c r="E78" s="60"/>
      <c r="F78" s="60"/>
      <c r="G78" s="60"/>
      <c r="H78" s="66"/>
      <c r="I78" s="110"/>
      <c r="J78" s="111"/>
      <c r="K78" s="111"/>
      <c r="L78" s="111"/>
      <c r="M78" s="111"/>
      <c r="N78" s="112"/>
      <c r="O78" s="68"/>
      <c r="P78" s="60"/>
      <c r="Q78" s="60"/>
      <c r="R78" s="66"/>
      <c r="S78" s="110"/>
      <c r="T78" s="111"/>
      <c r="U78" s="111"/>
      <c r="V78" s="111"/>
      <c r="W78" s="111"/>
      <c r="X78" s="112"/>
      <c r="Y78" s="68"/>
      <c r="Z78" s="60"/>
      <c r="AA78" s="60"/>
      <c r="AB78" s="60"/>
      <c r="AC78" s="66"/>
      <c r="AD78" s="86"/>
      <c r="AE78" s="82"/>
      <c r="AF78" s="88"/>
      <c r="AG78" s="65"/>
      <c r="AH78" s="61"/>
      <c r="AI78" s="61"/>
      <c r="AJ78" s="61"/>
      <c r="AK78" s="61"/>
      <c r="AL78" s="61"/>
      <c r="AM78" s="110"/>
      <c r="AN78" s="111"/>
      <c r="AO78" s="111"/>
      <c r="AP78" s="111"/>
      <c r="AQ78" s="111"/>
      <c r="AR78" s="112"/>
      <c r="AS78" s="61"/>
      <c r="AT78" s="61"/>
      <c r="AU78" s="61"/>
      <c r="AV78" s="61"/>
      <c r="AW78" s="110"/>
      <c r="AX78" s="111"/>
      <c r="AY78" s="111"/>
      <c r="AZ78" s="111"/>
      <c r="BA78" s="111"/>
      <c r="BB78" s="112"/>
      <c r="BC78" s="61"/>
      <c r="BD78" s="61"/>
      <c r="BE78" s="61"/>
      <c r="BF78" s="61"/>
      <c r="BG78" s="62"/>
      <c r="BH78" s="91"/>
      <c r="BI78" s="87"/>
      <c r="BJ78" s="88"/>
      <c r="BK78" s="72"/>
      <c r="BL78" s="61"/>
    </row>
    <row r="79" spans="1:64" s="3" customFormat="1" ht="15.95" customHeight="1" x14ac:dyDescent="0.45">
      <c r="A79" s="173"/>
      <c r="B79" s="95"/>
      <c r="C79" s="32"/>
      <c r="D79" s="32"/>
      <c r="E79" s="33"/>
      <c r="F79" s="33"/>
      <c r="G79" s="33"/>
      <c r="H79" s="33"/>
      <c r="I79" s="33"/>
      <c r="J79" s="33"/>
      <c r="K79" s="33"/>
      <c r="L79" s="33"/>
      <c r="M79" s="23"/>
      <c r="N79" s="33"/>
      <c r="O79" s="33"/>
      <c r="P79" s="33"/>
      <c r="Q79" s="33"/>
      <c r="R79" s="33"/>
      <c r="S79" s="33"/>
      <c r="T79" s="33"/>
      <c r="U79" s="33"/>
      <c r="V79" s="23"/>
      <c r="W79" s="33"/>
      <c r="X79" s="33"/>
      <c r="Y79" s="33"/>
      <c r="Z79" s="33"/>
      <c r="AA79" s="23"/>
      <c r="AB79" s="33"/>
      <c r="AC79" s="23"/>
      <c r="AD79" s="48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171"/>
      <c r="BI79" s="171"/>
      <c r="BJ79" s="171"/>
      <c r="BK79" s="171"/>
      <c r="BL79" s="171"/>
    </row>
    <row r="80" spans="1:64" s="3" customFormat="1" ht="15.95" customHeight="1" x14ac:dyDescent="0.45">
      <c r="A80" s="173"/>
      <c r="B80" s="95"/>
      <c r="C80" s="32"/>
      <c r="D80" s="32"/>
      <c r="E80" s="33"/>
      <c r="F80" s="33"/>
      <c r="G80" s="33"/>
      <c r="H80" s="33"/>
      <c r="I80" s="69"/>
      <c r="J80" s="69"/>
      <c r="K80" s="69"/>
      <c r="L80" s="69"/>
      <c r="M80" s="31"/>
      <c r="N80" s="69"/>
      <c r="O80" s="33"/>
      <c r="P80" s="33"/>
      <c r="Q80" s="33"/>
      <c r="R80" s="33"/>
      <c r="S80" s="33"/>
      <c r="T80" s="33"/>
      <c r="U80" s="33"/>
      <c r="V80" s="23"/>
      <c r="W80" s="33"/>
      <c r="X80" s="33"/>
      <c r="Y80" s="33"/>
      <c r="Z80" s="33"/>
      <c r="AA80" s="23"/>
      <c r="AB80" s="33"/>
      <c r="AC80" s="23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</row>
    <row r="81" spans="1:66" s="3" customFormat="1" ht="15.95" customHeight="1" x14ac:dyDescent="0.45">
      <c r="A81" s="173"/>
      <c r="B81" s="96"/>
      <c r="C81" s="34"/>
      <c r="D81" s="34"/>
      <c r="E81" s="33"/>
      <c r="F81" s="33"/>
      <c r="G81" s="33"/>
      <c r="H81" s="33"/>
      <c r="I81" s="33"/>
      <c r="J81" s="33"/>
      <c r="K81" s="33"/>
      <c r="L81" s="33"/>
      <c r="M81" s="23"/>
      <c r="N81" s="33"/>
      <c r="O81" s="33"/>
      <c r="P81" s="33"/>
      <c r="Q81" s="33"/>
      <c r="R81" s="33"/>
      <c r="S81" s="33"/>
      <c r="T81" s="33"/>
      <c r="U81" s="33"/>
      <c r="V81" s="23"/>
      <c r="W81" s="33"/>
      <c r="X81" s="33"/>
      <c r="Y81" s="33"/>
      <c r="Z81" s="33"/>
      <c r="AA81" s="23"/>
      <c r="AB81" s="33"/>
      <c r="AC81" s="23"/>
      <c r="AD81" s="31"/>
      <c r="AE81" s="35"/>
      <c r="AF81" s="37"/>
      <c r="AG81" s="37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4"/>
    </row>
    <row r="82" spans="1:66" s="10" customFormat="1" ht="15.95" customHeight="1" x14ac:dyDescent="0.6">
      <c r="A82" s="8"/>
      <c r="B82" s="98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42"/>
      <c r="N82" s="36"/>
      <c r="O82" s="36"/>
      <c r="P82" s="36"/>
      <c r="Q82" s="36"/>
      <c r="R82" s="36"/>
      <c r="S82" s="36"/>
      <c r="T82" s="36"/>
      <c r="U82" s="36"/>
      <c r="V82" s="42"/>
      <c r="W82" s="36"/>
      <c r="X82" s="36"/>
      <c r="Y82" s="36"/>
      <c r="Z82" s="36"/>
      <c r="AA82" s="42"/>
      <c r="AB82" s="36"/>
      <c r="AC82" s="42"/>
      <c r="AD82" s="43"/>
      <c r="AE82" s="44"/>
      <c r="AF82" s="40"/>
      <c r="AG82" s="40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"/>
      <c r="BI82" s="4"/>
      <c r="BJ82" s="4"/>
      <c r="BK82" s="4"/>
      <c r="BL82" s="6"/>
      <c r="BM82" s="6"/>
      <c r="BN82" s="6"/>
    </row>
    <row r="83" spans="1:66" s="10" customFormat="1" ht="15.95" customHeight="1" x14ac:dyDescent="0.6">
      <c r="A83" s="8"/>
      <c r="B83" s="99"/>
      <c r="BH83" s="8"/>
    </row>
    <row r="84" spans="1:66" s="10" customFormat="1" ht="15.95" customHeight="1" x14ac:dyDescent="0.7">
      <c r="A84" s="8"/>
      <c r="B84" s="99"/>
      <c r="BH84" s="7"/>
    </row>
    <row r="85" spans="1:66" s="10" customFormat="1" ht="15.95" customHeight="1" x14ac:dyDescent="0.7">
      <c r="A85" s="8"/>
      <c r="B85" s="100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18"/>
      <c r="AE85" s="6"/>
      <c r="AF85" s="6"/>
      <c r="AG85" s="6"/>
      <c r="BH85" s="7"/>
    </row>
    <row r="86" spans="1:66" s="10" customFormat="1" ht="15.95" customHeight="1" x14ac:dyDescent="0.6">
      <c r="A86" s="8"/>
      <c r="B86" s="100"/>
      <c r="AD86" s="21"/>
      <c r="BH86" s="8"/>
    </row>
    <row r="87" spans="1:66" s="10" customFormat="1" ht="15.95" customHeight="1" x14ac:dyDescent="0.6">
      <c r="A87" s="8"/>
      <c r="B87" s="100"/>
      <c r="AD87" s="21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8"/>
    </row>
    <row r="88" spans="1:66" s="10" customFormat="1" ht="15.95" customHeight="1" x14ac:dyDescent="0.6">
      <c r="A88" s="8"/>
      <c r="B88" s="100"/>
      <c r="AD88" s="21"/>
      <c r="BH88" s="8"/>
    </row>
    <row r="89" spans="1:66" s="10" customFormat="1" ht="15.95" customHeight="1" x14ac:dyDescent="0.6">
      <c r="A89" s="8"/>
      <c r="B89" s="100"/>
      <c r="AD89" s="21"/>
      <c r="BH89" s="8"/>
    </row>
    <row r="90" spans="1:66" s="6" customFormat="1" ht="15.95" customHeight="1" x14ac:dyDescent="0.6">
      <c r="A90" s="175"/>
      <c r="B90" s="10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21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8"/>
    </row>
    <row r="91" spans="1:66" s="6" customFormat="1" ht="15.95" customHeight="1" x14ac:dyDescent="0.6">
      <c r="A91" s="175"/>
      <c r="B91" s="10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21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8"/>
    </row>
    <row r="92" spans="1:66" s="6" customFormat="1" ht="15.95" customHeight="1" x14ac:dyDescent="0.6">
      <c r="A92" s="175"/>
      <c r="B92" s="10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21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8"/>
    </row>
    <row r="93" spans="1:66" s="6" customFormat="1" ht="15.95" customHeight="1" x14ac:dyDescent="0.6">
      <c r="A93" s="175"/>
      <c r="B93" s="10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21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8"/>
    </row>
    <row r="94" spans="1:66" s="6" customFormat="1" ht="15.95" customHeight="1" x14ac:dyDescent="0.7">
      <c r="A94" s="175"/>
      <c r="B94" s="100"/>
      <c r="AD94" s="18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7"/>
    </row>
    <row r="95" spans="1:66" s="6" customFormat="1" ht="15.95" customHeight="1" x14ac:dyDescent="0.7">
      <c r="A95" s="175"/>
      <c r="B95" s="100"/>
      <c r="AD95" s="18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7"/>
    </row>
    <row r="96" spans="1:66" s="6" customFormat="1" ht="15.95" customHeight="1" x14ac:dyDescent="0.7">
      <c r="A96" s="175"/>
      <c r="B96" s="100"/>
      <c r="AD96" s="18"/>
      <c r="BH96" s="7"/>
    </row>
    <row r="97" spans="1:60" s="6" customFormat="1" ht="15.95" customHeight="1" x14ac:dyDescent="0.7">
      <c r="A97" s="175"/>
      <c r="B97" s="100"/>
      <c r="AD97" s="18"/>
      <c r="BH97" s="7"/>
    </row>
    <row r="98" spans="1:60" s="6" customFormat="1" ht="15.95" customHeight="1" x14ac:dyDescent="0.7">
      <c r="A98" s="175"/>
      <c r="B98" s="100"/>
      <c r="AD98" s="18"/>
      <c r="BH98" s="7"/>
    </row>
    <row r="99" spans="1:60" s="6" customFormat="1" ht="15.95" customHeight="1" x14ac:dyDescent="0.7">
      <c r="A99" s="175"/>
      <c r="B99" s="100"/>
      <c r="AD99" s="18"/>
      <c r="BH99" s="7"/>
    </row>
    <row r="100" spans="1:60" s="6" customFormat="1" ht="15.95" customHeight="1" x14ac:dyDescent="0.7">
      <c r="A100" s="175"/>
      <c r="B100" s="100"/>
      <c r="AD100" s="18"/>
      <c r="BH100" s="7"/>
    </row>
    <row r="101" spans="1:60" s="6" customFormat="1" ht="15.95" customHeight="1" x14ac:dyDescent="0.7">
      <c r="A101" s="175"/>
      <c r="B101" s="100"/>
      <c r="AD101" s="18"/>
      <c r="BH101" s="7"/>
    </row>
    <row r="102" spans="1:60" s="6" customFormat="1" ht="15.95" customHeight="1" x14ac:dyDescent="0.7">
      <c r="A102" s="175"/>
      <c r="B102" s="100"/>
      <c r="C102" s="9"/>
      <c r="D102" s="9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20"/>
      <c r="AE102" s="8"/>
      <c r="AF102" s="5"/>
      <c r="AG102" s="5"/>
      <c r="BH102" s="7"/>
    </row>
    <row r="103" spans="1:60" s="6" customFormat="1" ht="15.95" customHeight="1" x14ac:dyDescent="0.7">
      <c r="A103" s="175"/>
      <c r="B103" s="100"/>
      <c r="C103" s="9"/>
      <c r="D103" s="9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20"/>
      <c r="AE103" s="8"/>
      <c r="AF103" s="5"/>
      <c r="AG103" s="5"/>
      <c r="BH103" s="7"/>
    </row>
    <row r="104" spans="1:60" s="6" customFormat="1" ht="15.95" customHeight="1" x14ac:dyDescent="0.7">
      <c r="A104" s="175"/>
      <c r="B104" s="100"/>
      <c r="C104" s="9"/>
      <c r="D104" s="9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20"/>
      <c r="AE104" s="8"/>
      <c r="AF104" s="5"/>
      <c r="AG104" s="5"/>
      <c r="BH104" s="7"/>
    </row>
    <row r="105" spans="1:60" s="6" customFormat="1" ht="15.95" customHeight="1" x14ac:dyDescent="0.7">
      <c r="A105" s="175"/>
      <c r="B105" s="100"/>
      <c r="C105" s="9"/>
      <c r="D105" s="9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20"/>
      <c r="AE105" s="8"/>
      <c r="AF105" s="5"/>
      <c r="AG105" s="5"/>
      <c r="BH105" s="7"/>
    </row>
    <row r="106" spans="1:60" s="6" customFormat="1" ht="15.95" customHeight="1" x14ac:dyDescent="0.7">
      <c r="A106" s="175"/>
      <c r="B106" s="100"/>
      <c r="C106" s="9"/>
      <c r="D106" s="9"/>
      <c r="E106" s="10"/>
      <c r="F106" s="10"/>
      <c r="G106" s="10"/>
      <c r="H106" s="10"/>
      <c r="I106" s="10"/>
      <c r="J106" s="10"/>
      <c r="K106" s="10"/>
      <c r="L106" s="10"/>
      <c r="N106" s="10"/>
      <c r="O106" s="10"/>
      <c r="P106" s="10"/>
      <c r="Q106" s="10"/>
      <c r="R106" s="10"/>
      <c r="S106" s="10"/>
      <c r="T106" s="10"/>
      <c r="U106" s="10"/>
      <c r="W106" s="10"/>
      <c r="X106" s="10"/>
      <c r="Y106" s="10"/>
      <c r="Z106" s="10"/>
      <c r="AB106" s="10"/>
      <c r="AD106" s="20"/>
      <c r="AE106" s="8"/>
      <c r="AF106" s="5"/>
      <c r="AG106" s="5"/>
      <c r="BH106" s="7"/>
    </row>
    <row r="107" spans="1:60" s="6" customFormat="1" ht="15.95" customHeight="1" x14ac:dyDescent="0.7">
      <c r="A107" s="175"/>
      <c r="B107" s="100"/>
      <c r="C107" s="9"/>
      <c r="D107" s="9"/>
      <c r="E107" s="10"/>
      <c r="F107" s="10"/>
      <c r="G107" s="10"/>
      <c r="H107" s="10"/>
      <c r="I107" s="10"/>
      <c r="J107" s="10"/>
      <c r="K107" s="10"/>
      <c r="L107" s="10"/>
      <c r="N107" s="10"/>
      <c r="O107" s="10"/>
      <c r="P107" s="10"/>
      <c r="Q107" s="10"/>
      <c r="R107" s="10"/>
      <c r="S107" s="10"/>
      <c r="T107" s="10"/>
      <c r="U107" s="10"/>
      <c r="W107" s="10"/>
      <c r="X107" s="10"/>
      <c r="Y107" s="10"/>
      <c r="Z107" s="10"/>
      <c r="AB107" s="10"/>
      <c r="AD107" s="20"/>
      <c r="AE107" s="8"/>
      <c r="AF107" s="5"/>
      <c r="AG107" s="5"/>
      <c r="BH107" s="7"/>
    </row>
    <row r="108" spans="1:60" s="6" customFormat="1" ht="15.95" customHeight="1" x14ac:dyDescent="0.7">
      <c r="A108" s="175"/>
      <c r="B108" s="100"/>
      <c r="C108" s="9"/>
      <c r="D108" s="9"/>
      <c r="E108" s="10"/>
      <c r="F108" s="10"/>
      <c r="G108" s="10"/>
      <c r="H108" s="10"/>
      <c r="I108" s="10"/>
      <c r="J108" s="10"/>
      <c r="K108" s="10"/>
      <c r="L108" s="10"/>
      <c r="N108" s="10"/>
      <c r="O108" s="10"/>
      <c r="P108" s="10"/>
      <c r="Q108" s="10"/>
      <c r="R108" s="10"/>
      <c r="S108" s="10"/>
      <c r="T108" s="10"/>
      <c r="U108" s="10"/>
      <c r="W108" s="10"/>
      <c r="X108" s="10"/>
      <c r="Y108" s="10"/>
      <c r="Z108" s="10"/>
      <c r="AB108" s="10"/>
      <c r="AD108" s="18"/>
      <c r="AF108" s="5"/>
      <c r="AG108" s="5"/>
      <c r="BH108" s="7"/>
    </row>
    <row r="109" spans="1:60" s="6" customFormat="1" ht="15.95" customHeight="1" x14ac:dyDescent="0.7">
      <c r="A109" s="175"/>
      <c r="B109" s="100"/>
      <c r="C109" s="9"/>
      <c r="D109" s="9"/>
      <c r="E109" s="10"/>
      <c r="F109" s="10"/>
      <c r="G109" s="10"/>
      <c r="H109" s="10"/>
      <c r="I109" s="10"/>
      <c r="J109" s="10"/>
      <c r="K109" s="10"/>
      <c r="L109" s="10"/>
      <c r="N109" s="10"/>
      <c r="O109" s="10"/>
      <c r="P109" s="10"/>
      <c r="Q109" s="10"/>
      <c r="R109" s="10"/>
      <c r="S109" s="10"/>
      <c r="T109" s="10"/>
      <c r="U109" s="10"/>
      <c r="W109" s="10"/>
      <c r="X109" s="10"/>
      <c r="Y109" s="10"/>
      <c r="Z109" s="10"/>
      <c r="AB109" s="10"/>
      <c r="AD109" s="18"/>
      <c r="AF109" s="5"/>
      <c r="AG109" s="5"/>
      <c r="BH109" s="7"/>
    </row>
    <row r="110" spans="1:60" s="6" customFormat="1" ht="15.95" customHeight="1" x14ac:dyDescent="0.7">
      <c r="A110" s="175"/>
      <c r="B110" s="100"/>
      <c r="AD110" s="18"/>
      <c r="AF110" s="5"/>
      <c r="AG110" s="5"/>
      <c r="BH110" s="7"/>
    </row>
    <row r="111" spans="1:60" s="6" customFormat="1" ht="15.95" customHeight="1" x14ac:dyDescent="0.7">
      <c r="A111" s="175"/>
      <c r="B111" s="100"/>
      <c r="AD111" s="18"/>
      <c r="AF111" s="5"/>
      <c r="AG111" s="5"/>
      <c r="BH111" s="7"/>
    </row>
    <row r="112" spans="1:60" s="6" customFormat="1" ht="15.95" customHeight="1" x14ac:dyDescent="0.7">
      <c r="A112" s="175"/>
      <c r="B112" s="100"/>
      <c r="AD112" s="18"/>
      <c r="AF112" s="5"/>
      <c r="AG112" s="5"/>
      <c r="BH112" s="7"/>
    </row>
    <row r="113" spans="1:60" s="6" customFormat="1" ht="15.95" customHeight="1" x14ac:dyDescent="0.7">
      <c r="A113" s="175"/>
      <c r="B113" s="100"/>
      <c r="AD113" s="18"/>
      <c r="AF113" s="5"/>
      <c r="AG113" s="5"/>
      <c r="BH113" s="7"/>
    </row>
    <row r="114" spans="1:60" s="6" customFormat="1" ht="15.95" customHeight="1" x14ac:dyDescent="0.7">
      <c r="A114" s="175"/>
      <c r="B114" s="100"/>
      <c r="AD114" s="18"/>
      <c r="AF114" s="5"/>
      <c r="AG114" s="5"/>
      <c r="BH114" s="7"/>
    </row>
    <row r="115" spans="1:60" s="6" customFormat="1" ht="15.95" customHeight="1" x14ac:dyDescent="0.7">
      <c r="A115" s="175"/>
      <c r="B115" s="100"/>
      <c r="AD115" s="18"/>
      <c r="AF115" s="5"/>
      <c r="AG115" s="5"/>
      <c r="BH115" s="7"/>
    </row>
    <row r="116" spans="1:60" s="6" customFormat="1" ht="15.95" customHeight="1" x14ac:dyDescent="0.7">
      <c r="A116" s="175"/>
      <c r="B116" s="100"/>
      <c r="AD116" s="18"/>
      <c r="AF116" s="5"/>
      <c r="AG116" s="5"/>
      <c r="BH116" s="7"/>
    </row>
    <row r="117" spans="1:60" s="6" customFormat="1" ht="15.95" customHeight="1" x14ac:dyDescent="0.7">
      <c r="A117" s="175"/>
      <c r="B117" s="100"/>
      <c r="AD117" s="18"/>
      <c r="AF117" s="5"/>
      <c r="AG117" s="5"/>
      <c r="BH117" s="7"/>
    </row>
    <row r="118" spans="1:60" s="6" customFormat="1" ht="15.95" customHeight="1" x14ac:dyDescent="0.7">
      <c r="A118" s="175"/>
      <c r="B118" s="100"/>
      <c r="AD118" s="18"/>
      <c r="AF118" s="5"/>
      <c r="AG118" s="5"/>
      <c r="BH118" s="7"/>
    </row>
    <row r="119" spans="1:60" s="6" customFormat="1" ht="15.95" customHeight="1" x14ac:dyDescent="0.7">
      <c r="A119" s="175"/>
      <c r="B119" s="100"/>
      <c r="AD119" s="18"/>
      <c r="AF119" s="5"/>
      <c r="AG119" s="5"/>
      <c r="BH119" s="7"/>
    </row>
    <row r="120" spans="1:60" s="6" customFormat="1" ht="15.95" customHeight="1" x14ac:dyDescent="0.7">
      <c r="A120" s="175"/>
      <c r="B120" s="100"/>
      <c r="AD120" s="18"/>
      <c r="AF120" s="5"/>
      <c r="AG120" s="5"/>
      <c r="BH120" s="7"/>
    </row>
    <row r="121" spans="1:60" s="6" customFormat="1" ht="15.95" customHeight="1" x14ac:dyDescent="0.7">
      <c r="A121" s="175"/>
      <c r="B121" s="100"/>
      <c r="M121" s="12"/>
      <c r="V121" s="12"/>
      <c r="AA121" s="12"/>
      <c r="AC121" s="12"/>
      <c r="AD121" s="18"/>
      <c r="AF121" s="5"/>
      <c r="AG121" s="5"/>
      <c r="BH121" s="7"/>
    </row>
    <row r="122" spans="1:60" s="6" customFormat="1" ht="15.95" customHeight="1" x14ac:dyDescent="0.7">
      <c r="A122" s="175"/>
      <c r="B122" s="100"/>
      <c r="M122" s="12"/>
      <c r="V122" s="12"/>
      <c r="AA122" s="12"/>
      <c r="AC122" s="12"/>
      <c r="AD122" s="18"/>
      <c r="AF122" s="5"/>
      <c r="AG122" s="5"/>
      <c r="BH122" s="7"/>
    </row>
    <row r="123" spans="1:60" s="6" customFormat="1" ht="15.95" customHeight="1" x14ac:dyDescent="0.7">
      <c r="A123" s="175"/>
      <c r="B123" s="100"/>
      <c r="M123" s="12"/>
      <c r="V123" s="12"/>
      <c r="AA123" s="12"/>
      <c r="AC123" s="12"/>
      <c r="AD123" s="22"/>
      <c r="AE123" s="12"/>
      <c r="AF123" s="13"/>
      <c r="AG123" s="13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7"/>
    </row>
    <row r="124" spans="1:60" ht="15.95" customHeight="1" x14ac:dyDescent="0.7">
      <c r="B124" s="100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12"/>
      <c r="N124" s="6"/>
      <c r="O124" s="6"/>
      <c r="P124" s="6"/>
      <c r="Q124" s="6"/>
      <c r="R124" s="6"/>
      <c r="S124" s="6"/>
      <c r="T124" s="6"/>
      <c r="U124" s="6"/>
      <c r="V124" s="12"/>
      <c r="W124" s="6"/>
      <c r="X124" s="6"/>
      <c r="Y124" s="6"/>
      <c r="Z124" s="6"/>
      <c r="AA124" s="12"/>
      <c r="AB124" s="6"/>
      <c r="AC124" s="12"/>
      <c r="AD124" s="22"/>
      <c r="AE124" s="12"/>
      <c r="AF124" s="13"/>
      <c r="AG124" s="13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7"/>
    </row>
    <row r="125" spans="1:60" ht="15.95" customHeight="1" x14ac:dyDescent="0.7">
      <c r="B125" s="100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22"/>
      <c r="AE125" s="12"/>
      <c r="AF125" s="13"/>
      <c r="AG125" s="13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7"/>
    </row>
    <row r="126" spans="1:60" ht="15.95" customHeight="1" x14ac:dyDescent="0.7">
      <c r="B126" s="100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22"/>
      <c r="AE126" s="12"/>
      <c r="AF126" s="13"/>
      <c r="AG126" s="13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7"/>
    </row>
    <row r="127" spans="1:60" ht="15.95" customHeight="1" x14ac:dyDescent="0.7">
      <c r="B127" s="100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22"/>
      <c r="AE127" s="12"/>
      <c r="AF127" s="13"/>
      <c r="AG127" s="13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7"/>
    </row>
    <row r="128" spans="1:60" ht="15.95" customHeight="1" x14ac:dyDescent="0.6">
      <c r="B128" s="100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5"/>
      <c r="N128" s="12"/>
      <c r="O128" s="12"/>
      <c r="P128" s="12"/>
      <c r="Q128" s="12"/>
      <c r="R128" s="12"/>
      <c r="S128" s="12"/>
      <c r="T128" s="12"/>
      <c r="U128" s="12"/>
      <c r="V128" s="15"/>
      <c r="W128" s="12"/>
      <c r="X128" s="12"/>
      <c r="Y128" s="12"/>
      <c r="Z128" s="12"/>
      <c r="AA128" s="15"/>
      <c r="AB128" s="12"/>
      <c r="AC128" s="15"/>
      <c r="AD128" s="22"/>
      <c r="AE128" s="12"/>
      <c r="AF128" s="13"/>
      <c r="AG128" s="13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</row>
    <row r="129" spans="2:59" ht="15.95" customHeight="1" x14ac:dyDescent="0.6">
      <c r="B129" s="10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5"/>
      <c r="N129" s="12"/>
      <c r="O129" s="12"/>
      <c r="P129" s="12"/>
      <c r="Q129" s="12"/>
      <c r="R129" s="12"/>
      <c r="S129" s="12"/>
      <c r="T129" s="12"/>
      <c r="U129" s="12"/>
      <c r="V129" s="15"/>
      <c r="W129" s="12"/>
      <c r="X129" s="12"/>
      <c r="Y129" s="12"/>
      <c r="Z129" s="12"/>
      <c r="AA129" s="15"/>
      <c r="AB129" s="12"/>
      <c r="AC129" s="15"/>
      <c r="AD129" s="22"/>
      <c r="AE129" s="12"/>
      <c r="AF129" s="13"/>
      <c r="AG129" s="13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</row>
    <row r="130" spans="2:59" ht="15.95" customHeight="1" x14ac:dyDescent="0.6">
      <c r="B130" s="100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5"/>
      <c r="N130" s="12"/>
      <c r="O130" s="12"/>
      <c r="P130" s="12"/>
      <c r="Q130" s="12"/>
      <c r="R130" s="12"/>
      <c r="S130" s="12"/>
      <c r="T130" s="12"/>
      <c r="U130" s="12"/>
      <c r="V130" s="15"/>
      <c r="W130" s="12"/>
      <c r="X130" s="12"/>
      <c r="Y130" s="12"/>
      <c r="Z130" s="12"/>
      <c r="AA130" s="15"/>
      <c r="AB130" s="12"/>
      <c r="AC130" s="15"/>
      <c r="AD130" s="19"/>
      <c r="AE130" s="11"/>
      <c r="AF130" s="16"/>
      <c r="AG130" s="16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</row>
    <row r="131" spans="2:59" ht="15.95" customHeight="1" x14ac:dyDescent="0.6">
      <c r="B131" s="100"/>
      <c r="C131" s="14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9"/>
      <c r="AE131" s="11"/>
      <c r="AF131" s="16"/>
      <c r="AG131" s="16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</row>
    <row r="132" spans="2:59" x14ac:dyDescent="0.6">
      <c r="B132" s="100"/>
      <c r="C132" s="14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9"/>
      <c r="AE132" s="11"/>
      <c r="AF132" s="16"/>
      <c r="AG132" s="16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</row>
    <row r="133" spans="2:59" x14ac:dyDescent="0.6">
      <c r="B133" s="100"/>
      <c r="C133" s="14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9"/>
      <c r="AE133" s="11"/>
      <c r="AF133" s="16"/>
      <c r="AG133" s="16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</row>
    <row r="134" spans="2:59" x14ac:dyDescent="0.6">
      <c r="B134" s="100"/>
      <c r="C134" s="14"/>
      <c r="D134" s="14"/>
      <c r="E134" s="15"/>
      <c r="F134" s="15"/>
      <c r="G134" s="15"/>
      <c r="H134" s="15"/>
      <c r="I134" s="15"/>
      <c r="J134" s="15"/>
      <c r="K134" s="15"/>
      <c r="L134" s="15"/>
      <c r="M134" s="17"/>
      <c r="N134" s="15"/>
      <c r="O134" s="15"/>
      <c r="P134" s="15"/>
      <c r="Q134" s="15"/>
      <c r="R134" s="15"/>
      <c r="S134" s="15"/>
      <c r="T134" s="15"/>
      <c r="U134" s="15"/>
      <c r="V134" s="17"/>
      <c r="W134" s="15"/>
      <c r="X134" s="15"/>
      <c r="Y134" s="15"/>
      <c r="Z134" s="15"/>
      <c r="AA134" s="17"/>
      <c r="AB134" s="15"/>
      <c r="AC134" s="17"/>
      <c r="AD134" s="19"/>
      <c r="AE134" s="11"/>
      <c r="AF134" s="16"/>
      <c r="AG134" s="16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</row>
    <row r="135" spans="2:59" x14ac:dyDescent="0.6">
      <c r="B135" s="100"/>
      <c r="C135" s="14"/>
      <c r="D135" s="14"/>
      <c r="E135" s="15"/>
      <c r="F135" s="15"/>
      <c r="G135" s="15"/>
      <c r="H135" s="15"/>
      <c r="I135" s="15"/>
      <c r="J135" s="15"/>
      <c r="K135" s="15"/>
      <c r="L135" s="15"/>
      <c r="M135" s="17"/>
      <c r="N135" s="15"/>
      <c r="O135" s="15"/>
      <c r="P135" s="15"/>
      <c r="Q135" s="15"/>
      <c r="R135" s="15"/>
      <c r="S135" s="15"/>
      <c r="T135" s="15"/>
      <c r="U135" s="15"/>
      <c r="V135" s="17"/>
      <c r="W135" s="15"/>
      <c r="X135" s="15"/>
      <c r="Y135" s="15"/>
      <c r="Z135" s="15"/>
      <c r="AA135" s="17"/>
      <c r="AB135" s="15"/>
      <c r="AC135" s="17"/>
      <c r="AD135" s="19"/>
      <c r="AE135" s="11"/>
      <c r="AF135" s="16"/>
      <c r="AG135" s="16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</row>
    <row r="136" spans="2:59" x14ac:dyDescent="0.6">
      <c r="C136" s="16"/>
      <c r="D136" s="16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9"/>
      <c r="AE136" s="11"/>
      <c r="AF136" s="16"/>
      <c r="AG136" s="16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</row>
    <row r="137" spans="2:59" x14ac:dyDescent="0.6">
      <c r="C137" s="16"/>
      <c r="D137" s="16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9"/>
      <c r="AE137" s="11"/>
      <c r="AF137" s="16"/>
      <c r="AG137" s="16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</row>
    <row r="138" spans="2:59" x14ac:dyDescent="0.6">
      <c r="C138" s="16"/>
      <c r="D138" s="16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9"/>
      <c r="AE138" s="11"/>
      <c r="AF138" s="16"/>
      <c r="AG138" s="16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</row>
    <row r="139" spans="2:59" x14ac:dyDescent="0.6">
      <c r="C139" s="16"/>
      <c r="D139" s="16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9"/>
      <c r="AE139" s="11"/>
      <c r="AF139" s="16"/>
      <c r="AG139" s="16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</row>
    <row r="140" spans="2:59" x14ac:dyDescent="0.6">
      <c r="C140" s="16"/>
      <c r="D140" s="16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9"/>
      <c r="AE140" s="11"/>
      <c r="AF140" s="16"/>
      <c r="AG140" s="16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</row>
    <row r="141" spans="2:59" x14ac:dyDescent="0.6">
      <c r="C141" s="16"/>
      <c r="D141" s="16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9"/>
      <c r="AE141" s="11"/>
      <c r="AF141" s="16"/>
      <c r="AG141" s="16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</row>
    <row r="142" spans="2:59" x14ac:dyDescent="0.6">
      <c r="C142" s="16"/>
      <c r="D142" s="16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9"/>
      <c r="AE142" s="11"/>
      <c r="AF142" s="16"/>
      <c r="AG142" s="16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</row>
    <row r="143" spans="2:59" x14ac:dyDescent="0.6">
      <c r="C143" s="16"/>
      <c r="D143" s="16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9"/>
      <c r="AE143" s="11"/>
      <c r="AF143" s="16"/>
      <c r="AG143" s="16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</row>
    <row r="144" spans="2:59" x14ac:dyDescent="0.6">
      <c r="C144" s="16"/>
      <c r="D144" s="16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9"/>
      <c r="AE144" s="11"/>
      <c r="AF144" s="16"/>
      <c r="AG144" s="16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</row>
    <row r="145" spans="3:59" x14ac:dyDescent="0.6">
      <c r="C145" s="16"/>
      <c r="D145" s="16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9"/>
      <c r="AE145" s="11"/>
      <c r="AF145" s="16"/>
      <c r="AG145" s="16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</row>
    <row r="146" spans="3:59" x14ac:dyDescent="0.6">
      <c r="C146" s="16"/>
      <c r="D146" s="16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9"/>
      <c r="AE146" s="11"/>
      <c r="AF146" s="16"/>
      <c r="AG146" s="16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</row>
    <row r="147" spans="3:59" x14ac:dyDescent="0.6">
      <c r="C147" s="16"/>
      <c r="D147" s="16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9"/>
      <c r="AE147" s="11"/>
      <c r="AF147" s="16"/>
      <c r="AG147" s="16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</row>
    <row r="148" spans="3:59" x14ac:dyDescent="0.6">
      <c r="C148" s="16"/>
      <c r="D148" s="16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9"/>
      <c r="AE148" s="11"/>
      <c r="AF148" s="16"/>
      <c r="AG148" s="16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</row>
    <row r="149" spans="3:59" x14ac:dyDescent="0.6">
      <c r="C149" s="16"/>
      <c r="D149" s="16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9"/>
      <c r="AE149" s="11"/>
      <c r="AF149" s="16"/>
      <c r="AG149" s="16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</row>
    <row r="150" spans="3:59" x14ac:dyDescent="0.6">
      <c r="C150" s="16"/>
      <c r="D150" s="16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9"/>
      <c r="AE150" s="11"/>
      <c r="AF150" s="16"/>
      <c r="AG150" s="16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</row>
    <row r="151" spans="3:59" x14ac:dyDescent="0.6">
      <c r="C151" s="16"/>
      <c r="D151" s="16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9"/>
      <c r="AE151" s="11"/>
      <c r="AF151" s="16"/>
      <c r="AG151" s="16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</row>
    <row r="152" spans="3:59" x14ac:dyDescent="0.6">
      <c r="C152" s="16"/>
      <c r="D152" s="16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9"/>
      <c r="AE152" s="11"/>
      <c r="AF152" s="16"/>
      <c r="AG152" s="16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</row>
    <row r="153" spans="3:59" x14ac:dyDescent="0.6">
      <c r="C153" s="16"/>
      <c r="D153" s="16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9"/>
      <c r="AE153" s="11"/>
      <c r="AF153" s="16"/>
      <c r="AG153" s="16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</row>
    <row r="154" spans="3:59" x14ac:dyDescent="0.6">
      <c r="C154" s="16"/>
      <c r="D154" s="16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9"/>
      <c r="AE154" s="11"/>
      <c r="AF154" s="16"/>
      <c r="AG154" s="16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</row>
    <row r="155" spans="3:59" x14ac:dyDescent="0.6">
      <c r="C155" s="16"/>
      <c r="D155" s="16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9"/>
      <c r="AE155" s="11"/>
      <c r="AF155" s="16"/>
      <c r="AG155" s="16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</row>
    <row r="156" spans="3:59" x14ac:dyDescent="0.6">
      <c r="C156" s="16"/>
      <c r="D156" s="16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9"/>
      <c r="AE156" s="11"/>
      <c r="AF156" s="16"/>
      <c r="AG156" s="16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</row>
    <row r="157" spans="3:59" x14ac:dyDescent="0.6">
      <c r="C157" s="16"/>
      <c r="D157" s="16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9"/>
      <c r="AE157" s="11"/>
      <c r="AF157" s="16"/>
      <c r="AG157" s="16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</row>
    <row r="158" spans="3:59" x14ac:dyDescent="0.6">
      <c r="C158" s="16"/>
      <c r="D158" s="16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9"/>
      <c r="AE158" s="11"/>
      <c r="AF158" s="16"/>
      <c r="AG158" s="16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</row>
    <row r="159" spans="3:59" x14ac:dyDescent="0.6">
      <c r="C159" s="16"/>
      <c r="D159" s="16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9"/>
      <c r="AE159" s="11"/>
      <c r="AF159" s="16"/>
      <c r="AG159" s="16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</row>
    <row r="160" spans="3:59" x14ac:dyDescent="0.6">
      <c r="C160" s="16"/>
      <c r="D160" s="16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9"/>
      <c r="AE160" s="11"/>
      <c r="AF160" s="16"/>
      <c r="AG160" s="16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</row>
    <row r="161" spans="3:59" x14ac:dyDescent="0.6">
      <c r="C161" s="16"/>
      <c r="D161" s="16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9"/>
      <c r="AE161" s="11"/>
      <c r="AF161" s="16"/>
      <c r="AG161" s="16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</row>
    <row r="162" spans="3:59" x14ac:dyDescent="0.6">
      <c r="C162" s="16"/>
      <c r="D162" s="16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9"/>
      <c r="AE162" s="11"/>
      <c r="AF162" s="16"/>
      <c r="AG162" s="16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</row>
    <row r="163" spans="3:59" x14ac:dyDescent="0.6">
      <c r="C163" s="16"/>
      <c r="D163" s="16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9"/>
      <c r="AE163" s="11"/>
      <c r="AF163" s="16"/>
      <c r="AG163" s="16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</row>
    <row r="164" spans="3:59" x14ac:dyDescent="0.6">
      <c r="C164" s="16"/>
      <c r="D164" s="16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9"/>
      <c r="AE164" s="11"/>
      <c r="AF164" s="16"/>
      <c r="AG164" s="16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</row>
    <row r="165" spans="3:59" x14ac:dyDescent="0.6">
      <c r="C165" s="16"/>
      <c r="D165" s="16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9"/>
      <c r="AE165" s="11"/>
      <c r="AF165" s="16"/>
      <c r="AG165" s="16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</row>
    <row r="166" spans="3:59" x14ac:dyDescent="0.6">
      <c r="C166" s="16"/>
      <c r="D166" s="16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9"/>
      <c r="AE166" s="11"/>
      <c r="AF166" s="16"/>
      <c r="AG166" s="16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</row>
    <row r="167" spans="3:59" x14ac:dyDescent="0.6">
      <c r="C167" s="16"/>
      <c r="D167" s="16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9"/>
      <c r="AE167" s="11"/>
      <c r="AF167" s="16"/>
      <c r="AG167" s="16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</row>
    <row r="168" spans="3:59" x14ac:dyDescent="0.6">
      <c r="C168" s="16"/>
      <c r="D168" s="16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9"/>
      <c r="AE168" s="11"/>
      <c r="AF168" s="16"/>
      <c r="AG168" s="16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</row>
    <row r="169" spans="3:59" x14ac:dyDescent="0.6">
      <c r="C169" s="16"/>
      <c r="D169" s="16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9"/>
      <c r="AE169" s="11"/>
      <c r="AF169" s="16"/>
      <c r="AG169" s="16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</row>
    <row r="170" spans="3:59" x14ac:dyDescent="0.6">
      <c r="C170" s="16"/>
      <c r="D170" s="16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9"/>
      <c r="AE170" s="11"/>
      <c r="AF170" s="16"/>
      <c r="AG170" s="16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</row>
    <row r="171" spans="3:59" x14ac:dyDescent="0.6">
      <c r="C171" s="16"/>
      <c r="D171" s="16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9"/>
      <c r="AE171" s="11"/>
      <c r="AF171" s="16"/>
      <c r="AG171" s="16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</row>
    <row r="172" spans="3:59" x14ac:dyDescent="0.6">
      <c r="C172" s="16"/>
      <c r="D172" s="16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9"/>
      <c r="AE172" s="11"/>
      <c r="AF172" s="16"/>
      <c r="AG172" s="16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</row>
    <row r="173" spans="3:59" x14ac:dyDescent="0.6">
      <c r="C173" s="16"/>
      <c r="D173" s="16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9"/>
      <c r="AE173" s="11"/>
      <c r="AF173" s="16"/>
      <c r="AG173" s="16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</row>
    <row r="174" spans="3:59" x14ac:dyDescent="0.6">
      <c r="C174" s="16"/>
      <c r="D174" s="16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9"/>
      <c r="AE174" s="11"/>
      <c r="AF174" s="16"/>
      <c r="AG174" s="16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</row>
    <row r="175" spans="3:59" x14ac:dyDescent="0.6">
      <c r="C175" s="16"/>
      <c r="D175" s="16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9"/>
      <c r="AE175" s="11"/>
      <c r="AF175" s="16"/>
      <c r="AG175" s="16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</row>
    <row r="176" spans="3:59" x14ac:dyDescent="0.6">
      <c r="C176" s="16"/>
      <c r="D176" s="16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9"/>
      <c r="AE176" s="11"/>
      <c r="AF176" s="16"/>
      <c r="AG176" s="16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</row>
    <row r="177" spans="3:59" x14ac:dyDescent="0.6">
      <c r="C177" s="16"/>
      <c r="D177" s="16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9"/>
      <c r="AE177" s="11"/>
      <c r="AF177" s="16"/>
      <c r="AG177" s="16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</row>
    <row r="178" spans="3:59" x14ac:dyDescent="0.6">
      <c r="C178" s="16"/>
      <c r="D178" s="16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9"/>
      <c r="AE178" s="11"/>
      <c r="AF178" s="16"/>
      <c r="AG178" s="16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</row>
    <row r="179" spans="3:59" x14ac:dyDescent="0.6">
      <c r="C179" s="16"/>
      <c r="D179" s="16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9"/>
      <c r="AE179" s="11"/>
      <c r="AF179" s="16"/>
      <c r="AG179" s="16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</row>
    <row r="180" spans="3:59" x14ac:dyDescent="0.6">
      <c r="C180" s="16"/>
      <c r="D180" s="16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9"/>
      <c r="AE180" s="11"/>
      <c r="AF180" s="16"/>
      <c r="AG180" s="16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</row>
    <row r="181" spans="3:59" x14ac:dyDescent="0.6">
      <c r="C181" s="16"/>
      <c r="D181" s="16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9"/>
      <c r="AE181" s="11"/>
      <c r="AF181" s="16"/>
      <c r="AG181" s="16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</row>
    <row r="182" spans="3:59" x14ac:dyDescent="0.6">
      <c r="C182" s="16"/>
      <c r="D182" s="16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9"/>
      <c r="AE182" s="11"/>
      <c r="AF182" s="16"/>
      <c r="AG182" s="16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</row>
    <row r="183" spans="3:59" x14ac:dyDescent="0.6">
      <c r="C183" s="16"/>
      <c r="D183" s="16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9"/>
      <c r="AE183" s="11"/>
      <c r="AF183" s="16"/>
      <c r="AG183" s="16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</row>
    <row r="184" spans="3:59" x14ac:dyDescent="0.6">
      <c r="C184" s="16"/>
      <c r="D184" s="16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9"/>
      <c r="AE184" s="11"/>
      <c r="AF184" s="16"/>
      <c r="AG184" s="16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</row>
    <row r="185" spans="3:59" x14ac:dyDescent="0.6">
      <c r="C185" s="16"/>
      <c r="D185" s="16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9"/>
      <c r="AE185" s="11"/>
      <c r="AF185" s="16"/>
      <c r="AG185" s="16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</row>
    <row r="186" spans="3:59" x14ac:dyDescent="0.6">
      <c r="C186" s="16"/>
      <c r="D186" s="16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9"/>
      <c r="AE186" s="11"/>
      <c r="AF186" s="16"/>
      <c r="AG186" s="16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</row>
    <row r="187" spans="3:59" x14ac:dyDescent="0.6">
      <c r="C187" s="16"/>
      <c r="D187" s="16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9"/>
      <c r="AE187" s="11"/>
      <c r="AF187" s="16"/>
      <c r="AG187" s="16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</row>
    <row r="188" spans="3:59" x14ac:dyDescent="0.6">
      <c r="C188" s="16"/>
      <c r="D188" s="16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9"/>
      <c r="AE188" s="11"/>
      <c r="AF188" s="16"/>
      <c r="AG188" s="16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</row>
    <row r="189" spans="3:59" x14ac:dyDescent="0.6">
      <c r="C189" s="16"/>
      <c r="D189" s="16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9"/>
      <c r="AE189" s="11"/>
      <c r="AF189" s="16"/>
      <c r="AG189" s="16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</row>
    <row r="190" spans="3:59" x14ac:dyDescent="0.6">
      <c r="C190" s="16"/>
      <c r="D190" s="16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9"/>
      <c r="AE190" s="11"/>
      <c r="AF190" s="16"/>
      <c r="AG190" s="16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</row>
    <row r="191" spans="3:59" x14ac:dyDescent="0.6">
      <c r="C191" s="16"/>
      <c r="D191" s="16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9"/>
      <c r="AE191" s="11"/>
      <c r="AF191" s="16"/>
      <c r="AG191" s="16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</row>
    <row r="192" spans="3:59" x14ac:dyDescent="0.6">
      <c r="C192" s="16"/>
      <c r="D192" s="16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9"/>
      <c r="AE192" s="11"/>
      <c r="AF192" s="16"/>
      <c r="AG192" s="16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</row>
    <row r="193" spans="3:59" x14ac:dyDescent="0.6">
      <c r="C193" s="16"/>
      <c r="D193" s="16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9"/>
      <c r="AE193" s="11"/>
      <c r="AF193" s="16"/>
      <c r="AG193" s="16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</row>
    <row r="194" spans="3:59" x14ac:dyDescent="0.6">
      <c r="C194" s="16"/>
      <c r="D194" s="16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9"/>
      <c r="AE194" s="11"/>
      <c r="AF194" s="16"/>
      <c r="AG194" s="16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</row>
    <row r="195" spans="3:59" x14ac:dyDescent="0.6">
      <c r="C195" s="16"/>
      <c r="D195" s="16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9"/>
      <c r="AE195" s="11"/>
      <c r="AF195" s="16"/>
      <c r="AG195" s="16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</row>
    <row r="196" spans="3:59" x14ac:dyDescent="0.6">
      <c r="C196" s="16"/>
      <c r="D196" s="16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9"/>
      <c r="AE196" s="11"/>
      <c r="AF196" s="16"/>
      <c r="AG196" s="16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</row>
    <row r="197" spans="3:59" x14ac:dyDescent="0.6">
      <c r="C197" s="16"/>
      <c r="D197" s="16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9"/>
      <c r="AE197" s="11"/>
      <c r="AF197" s="16"/>
      <c r="AG197" s="16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</row>
    <row r="198" spans="3:59" x14ac:dyDescent="0.6">
      <c r="C198" s="16"/>
      <c r="D198" s="16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9"/>
      <c r="AE198" s="11"/>
      <c r="AF198" s="16"/>
      <c r="AG198" s="16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</row>
    <row r="199" spans="3:59" x14ac:dyDescent="0.6">
      <c r="C199" s="16"/>
      <c r="D199" s="16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9"/>
      <c r="AE199" s="11"/>
      <c r="AF199" s="16"/>
      <c r="AG199" s="16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</row>
    <row r="200" spans="3:59" x14ac:dyDescent="0.6">
      <c r="C200" s="16"/>
      <c r="D200" s="16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9"/>
      <c r="AE200" s="11"/>
      <c r="AF200" s="16"/>
      <c r="AG200" s="16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</row>
    <row r="201" spans="3:59" x14ac:dyDescent="0.6">
      <c r="C201" s="16"/>
      <c r="D201" s="16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9"/>
      <c r="AE201" s="11"/>
      <c r="AF201" s="16"/>
      <c r="AG201" s="16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</row>
    <row r="202" spans="3:59" x14ac:dyDescent="0.6">
      <c r="C202" s="16"/>
      <c r="D202" s="16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9"/>
      <c r="AE202" s="11"/>
      <c r="AF202" s="16"/>
      <c r="AG202" s="16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</row>
    <row r="203" spans="3:59" x14ac:dyDescent="0.6">
      <c r="C203" s="16"/>
      <c r="D203" s="16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9"/>
      <c r="AE203" s="11"/>
      <c r="AF203" s="16"/>
      <c r="AG203" s="16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</row>
    <row r="204" spans="3:59" x14ac:dyDescent="0.6">
      <c r="C204" s="16"/>
      <c r="D204" s="16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9"/>
      <c r="AE204" s="11"/>
      <c r="AF204" s="16"/>
      <c r="AG204" s="16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</row>
    <row r="205" spans="3:59" x14ac:dyDescent="0.6">
      <c r="C205" s="16"/>
      <c r="D205" s="16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9"/>
      <c r="AE205" s="11"/>
      <c r="AF205" s="16"/>
      <c r="AG205" s="16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</row>
    <row r="206" spans="3:59" x14ac:dyDescent="0.6">
      <c r="C206" s="16"/>
      <c r="D206" s="16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9"/>
      <c r="AE206" s="11"/>
      <c r="AF206" s="16"/>
      <c r="AG206" s="16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</row>
    <row r="207" spans="3:59" x14ac:dyDescent="0.6">
      <c r="C207" s="16"/>
      <c r="D207" s="16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9"/>
      <c r="AE207" s="11"/>
      <c r="AF207" s="16"/>
      <c r="AG207" s="16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</row>
    <row r="208" spans="3:59" x14ac:dyDescent="0.6">
      <c r="C208" s="16"/>
      <c r="D208" s="16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9"/>
      <c r="AE208" s="11"/>
      <c r="AF208" s="16"/>
      <c r="AG208" s="16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</row>
    <row r="209" spans="3:59" x14ac:dyDescent="0.6">
      <c r="C209" s="16"/>
      <c r="D209" s="16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9"/>
      <c r="AE209" s="11"/>
      <c r="AF209" s="16"/>
      <c r="AG209" s="16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</row>
    <row r="210" spans="3:59" x14ac:dyDescent="0.6">
      <c r="C210" s="16"/>
      <c r="D210" s="16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9"/>
      <c r="AE210" s="11"/>
      <c r="AF210" s="16"/>
      <c r="AG210" s="16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</row>
    <row r="211" spans="3:59" x14ac:dyDescent="0.6">
      <c r="C211" s="16"/>
      <c r="D211" s="16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9"/>
      <c r="AE211" s="11"/>
      <c r="AF211" s="16"/>
      <c r="AG211" s="16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</row>
    <row r="212" spans="3:59" x14ac:dyDescent="0.6">
      <c r="C212" s="16"/>
      <c r="D212" s="16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9"/>
      <c r="AE212" s="11"/>
      <c r="AF212" s="16"/>
      <c r="AG212" s="16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</row>
    <row r="213" spans="3:59" x14ac:dyDescent="0.6">
      <c r="C213" s="16"/>
      <c r="D213" s="16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9"/>
      <c r="AE213" s="11"/>
      <c r="AF213" s="16"/>
      <c r="AG213" s="16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</row>
    <row r="214" spans="3:59" x14ac:dyDescent="0.6">
      <c r="C214" s="16"/>
      <c r="D214" s="16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9"/>
      <c r="AE214" s="11"/>
      <c r="AF214" s="16"/>
      <c r="AG214" s="16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</row>
    <row r="215" spans="3:59" x14ac:dyDescent="0.6">
      <c r="C215" s="16"/>
      <c r="D215" s="16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9"/>
      <c r="AE215" s="11"/>
      <c r="AF215" s="16"/>
      <c r="AG215" s="16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</row>
    <row r="216" spans="3:59" x14ac:dyDescent="0.6">
      <c r="C216" s="16"/>
      <c r="D216" s="16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9"/>
      <c r="AE216" s="11"/>
      <c r="AF216" s="16"/>
      <c r="AG216" s="16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</row>
    <row r="217" spans="3:59" x14ac:dyDescent="0.6">
      <c r="C217" s="16"/>
      <c r="D217" s="16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9"/>
      <c r="AE217" s="11"/>
      <c r="AF217" s="16"/>
      <c r="AG217" s="16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</row>
    <row r="218" spans="3:59" x14ac:dyDescent="0.6">
      <c r="C218" s="16"/>
      <c r="D218" s="16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9"/>
      <c r="AE218" s="11"/>
      <c r="AF218" s="16"/>
      <c r="AG218" s="16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</row>
    <row r="219" spans="3:59" x14ac:dyDescent="0.6">
      <c r="C219" s="16"/>
      <c r="D219" s="16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9"/>
      <c r="AE219" s="11"/>
      <c r="AF219" s="16"/>
      <c r="AG219" s="16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</row>
    <row r="220" spans="3:59" x14ac:dyDescent="0.6">
      <c r="C220" s="16"/>
      <c r="D220" s="16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9"/>
      <c r="AE220" s="11"/>
      <c r="AF220" s="16"/>
      <c r="AG220" s="16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</row>
    <row r="221" spans="3:59" x14ac:dyDescent="0.6">
      <c r="C221" s="16"/>
      <c r="D221" s="16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9"/>
      <c r="AE221" s="11"/>
      <c r="AF221" s="16"/>
      <c r="AG221" s="16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</row>
    <row r="222" spans="3:59" x14ac:dyDescent="0.6">
      <c r="C222" s="16"/>
      <c r="D222" s="16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9"/>
      <c r="AE222" s="11"/>
      <c r="AF222" s="16"/>
      <c r="AG222" s="16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</row>
    <row r="223" spans="3:59" x14ac:dyDescent="0.6">
      <c r="C223" s="16"/>
      <c r="D223" s="16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9"/>
      <c r="AE223" s="11"/>
      <c r="AF223" s="16"/>
      <c r="AG223" s="16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</row>
    <row r="224" spans="3:59" x14ac:dyDescent="0.6">
      <c r="C224" s="16"/>
      <c r="D224" s="16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9"/>
      <c r="AE224" s="11"/>
      <c r="AF224" s="16"/>
      <c r="AG224" s="16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</row>
    <row r="225" spans="3:59" x14ac:dyDescent="0.6">
      <c r="C225" s="16"/>
      <c r="D225" s="16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9"/>
      <c r="AE225" s="11"/>
      <c r="AF225" s="16"/>
      <c r="AG225" s="16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</row>
    <row r="226" spans="3:59" x14ac:dyDescent="0.6">
      <c r="C226" s="16"/>
      <c r="D226" s="16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9"/>
      <c r="AE226" s="11"/>
      <c r="AF226" s="16"/>
      <c r="AG226" s="16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</row>
    <row r="227" spans="3:59" x14ac:dyDescent="0.6">
      <c r="C227" s="16"/>
      <c r="D227" s="16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9"/>
      <c r="AE227" s="11"/>
      <c r="AF227" s="16"/>
      <c r="AG227" s="16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</row>
    <row r="228" spans="3:59" x14ac:dyDescent="0.6">
      <c r="C228" s="16"/>
      <c r="D228" s="16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9"/>
      <c r="AE228" s="11"/>
      <c r="AF228" s="16"/>
      <c r="AG228" s="16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</row>
    <row r="229" spans="3:59" x14ac:dyDescent="0.6">
      <c r="C229" s="16"/>
      <c r="D229" s="16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9"/>
      <c r="AE229" s="11"/>
      <c r="AF229" s="16"/>
      <c r="AG229" s="16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</row>
    <row r="230" spans="3:59" x14ac:dyDescent="0.6">
      <c r="C230" s="16"/>
      <c r="D230" s="16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9"/>
      <c r="AE230" s="11"/>
      <c r="AF230" s="16"/>
      <c r="AG230" s="16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</row>
    <row r="231" spans="3:59" x14ac:dyDescent="0.6">
      <c r="C231" s="16"/>
      <c r="D231" s="16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9"/>
      <c r="AE231" s="11"/>
      <c r="AF231" s="16"/>
      <c r="AG231" s="16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</row>
    <row r="232" spans="3:59" x14ac:dyDescent="0.6">
      <c r="C232" s="16"/>
      <c r="D232" s="16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9"/>
      <c r="AE232" s="11"/>
      <c r="AF232" s="16"/>
      <c r="AG232" s="16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</row>
    <row r="233" spans="3:59" x14ac:dyDescent="0.6">
      <c r="C233" s="16"/>
      <c r="D233" s="16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9"/>
      <c r="AE233" s="11"/>
      <c r="AF233" s="16"/>
      <c r="AG233" s="16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</row>
    <row r="234" spans="3:59" x14ac:dyDescent="0.6">
      <c r="C234" s="16"/>
      <c r="D234" s="16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9"/>
      <c r="AE234" s="11"/>
      <c r="AF234" s="16"/>
      <c r="AG234" s="16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</row>
    <row r="235" spans="3:59" x14ac:dyDescent="0.6">
      <c r="C235" s="16"/>
      <c r="D235" s="16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9"/>
      <c r="AE235" s="11"/>
      <c r="AF235" s="16"/>
      <c r="AG235" s="16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</row>
    <row r="236" spans="3:59" x14ac:dyDescent="0.6">
      <c r="C236" s="16"/>
      <c r="D236" s="16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9"/>
      <c r="AE236" s="11"/>
      <c r="AF236" s="16"/>
      <c r="AG236" s="16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</row>
    <row r="237" spans="3:59" x14ac:dyDescent="0.6">
      <c r="C237" s="16"/>
      <c r="D237" s="16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9"/>
      <c r="AE237" s="11"/>
      <c r="AF237" s="16"/>
      <c r="AG237" s="16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</row>
    <row r="238" spans="3:59" x14ac:dyDescent="0.6">
      <c r="C238" s="16"/>
      <c r="D238" s="16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9"/>
      <c r="AE238" s="11"/>
      <c r="AF238" s="16"/>
      <c r="AG238" s="16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</row>
    <row r="239" spans="3:59" x14ac:dyDescent="0.6">
      <c r="C239" s="16"/>
      <c r="D239" s="16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9"/>
      <c r="AE239" s="11"/>
      <c r="AF239" s="16"/>
      <c r="AG239" s="16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</row>
    <row r="240" spans="3:59" x14ac:dyDescent="0.6">
      <c r="C240" s="16"/>
      <c r="D240" s="16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9"/>
      <c r="AE240" s="11"/>
      <c r="AF240" s="16"/>
      <c r="AG240" s="16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</row>
    <row r="241" spans="3:59" x14ac:dyDescent="0.6">
      <c r="C241" s="16"/>
      <c r="D241" s="16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9"/>
      <c r="AE241" s="11"/>
      <c r="AF241" s="16"/>
      <c r="AG241" s="16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</row>
    <row r="242" spans="3:59" x14ac:dyDescent="0.6">
      <c r="C242" s="16"/>
      <c r="D242" s="16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9"/>
      <c r="AE242" s="11"/>
      <c r="AF242" s="16"/>
      <c r="AG242" s="16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</row>
    <row r="243" spans="3:59" x14ac:dyDescent="0.6">
      <c r="C243" s="16"/>
      <c r="D243" s="16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9"/>
      <c r="AE243" s="11"/>
      <c r="AF243" s="16"/>
      <c r="AG243" s="16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</row>
    <row r="244" spans="3:59" x14ac:dyDescent="0.6">
      <c r="C244" s="16"/>
      <c r="D244" s="16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9"/>
      <c r="AE244" s="11"/>
      <c r="AF244" s="16"/>
      <c r="AG244" s="16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</row>
    <row r="245" spans="3:59" x14ac:dyDescent="0.6">
      <c r="C245" s="16"/>
      <c r="D245" s="16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9"/>
      <c r="AE245" s="11"/>
      <c r="AF245" s="16"/>
      <c r="AG245" s="16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</row>
    <row r="246" spans="3:59" x14ac:dyDescent="0.6">
      <c r="C246" s="16"/>
      <c r="D246" s="16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9"/>
      <c r="AE246" s="11"/>
      <c r="AF246" s="16"/>
      <c r="AG246" s="16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</row>
    <row r="247" spans="3:59" x14ac:dyDescent="0.6">
      <c r="C247" s="16"/>
      <c r="D247" s="16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9"/>
      <c r="AE247" s="11"/>
      <c r="AF247" s="16"/>
      <c r="AG247" s="16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</row>
    <row r="248" spans="3:59" x14ac:dyDescent="0.6">
      <c r="C248" s="16"/>
      <c r="D248" s="16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9"/>
      <c r="AE248" s="11"/>
      <c r="AF248" s="16"/>
      <c r="AG248" s="16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</row>
    <row r="249" spans="3:59" x14ac:dyDescent="0.6">
      <c r="C249" s="16"/>
      <c r="D249" s="16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9"/>
      <c r="AE249" s="11"/>
      <c r="AF249" s="16"/>
      <c r="AG249" s="16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</row>
    <row r="250" spans="3:59" x14ac:dyDescent="0.6">
      <c r="C250" s="16"/>
      <c r="D250" s="16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9"/>
      <c r="AE250" s="11"/>
      <c r="AF250" s="16"/>
      <c r="AG250" s="16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</row>
    <row r="251" spans="3:59" x14ac:dyDescent="0.6">
      <c r="C251" s="16"/>
      <c r="D251" s="16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9"/>
      <c r="AE251" s="11"/>
      <c r="AF251" s="16"/>
      <c r="AG251" s="16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</row>
    <row r="252" spans="3:59" x14ac:dyDescent="0.6">
      <c r="C252" s="16"/>
      <c r="D252" s="16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9"/>
      <c r="AE252" s="11"/>
      <c r="AF252" s="16"/>
      <c r="AG252" s="16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</row>
    <row r="253" spans="3:59" x14ac:dyDescent="0.6">
      <c r="C253" s="16"/>
      <c r="D253" s="16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9"/>
      <c r="AE253" s="11"/>
      <c r="AF253" s="16"/>
      <c r="AG253" s="16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</row>
    <row r="254" spans="3:59" x14ac:dyDescent="0.6">
      <c r="C254" s="16"/>
      <c r="D254" s="16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9"/>
      <c r="AE254" s="11"/>
      <c r="AF254" s="16"/>
      <c r="AG254" s="16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</row>
    <row r="255" spans="3:59" x14ac:dyDescent="0.6">
      <c r="C255" s="16"/>
      <c r="D255" s="16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9"/>
      <c r="AE255" s="11"/>
      <c r="AF255" s="16"/>
      <c r="AG255" s="16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</row>
    <row r="256" spans="3:59" x14ac:dyDescent="0.6">
      <c r="C256" s="16"/>
      <c r="D256" s="16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9"/>
      <c r="AE256" s="11"/>
      <c r="AF256" s="16"/>
      <c r="AG256" s="16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</row>
    <row r="257" spans="3:59" x14ac:dyDescent="0.6">
      <c r="C257" s="16"/>
      <c r="D257" s="16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9"/>
      <c r="AE257" s="11"/>
      <c r="AF257" s="16"/>
      <c r="AG257" s="16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</row>
    <row r="258" spans="3:59" x14ac:dyDescent="0.6">
      <c r="C258" s="16"/>
      <c r="D258" s="16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9"/>
      <c r="AE258" s="11"/>
      <c r="AF258" s="16"/>
      <c r="AG258" s="16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</row>
    <row r="259" spans="3:59" x14ac:dyDescent="0.6">
      <c r="C259" s="16"/>
      <c r="D259" s="16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9"/>
      <c r="AE259" s="11"/>
      <c r="AF259" s="16"/>
      <c r="AG259" s="16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</row>
    <row r="260" spans="3:59" x14ac:dyDescent="0.6">
      <c r="C260" s="16"/>
      <c r="D260" s="16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9"/>
      <c r="AE260" s="11"/>
      <c r="AF260" s="16"/>
      <c r="AG260" s="16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</row>
    <row r="261" spans="3:59" x14ac:dyDescent="0.6">
      <c r="C261" s="16"/>
      <c r="D261" s="16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9"/>
      <c r="AE261" s="11"/>
      <c r="AF261" s="16"/>
      <c r="AG261" s="16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</row>
    <row r="262" spans="3:59" x14ac:dyDescent="0.6">
      <c r="C262" s="16"/>
      <c r="D262" s="16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9"/>
      <c r="AE262" s="11"/>
      <c r="AF262" s="16"/>
      <c r="AG262" s="16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</row>
    <row r="263" spans="3:59" x14ac:dyDescent="0.6">
      <c r="C263" s="16"/>
      <c r="D263" s="16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9"/>
      <c r="AE263" s="11"/>
      <c r="AF263" s="16"/>
      <c r="AG263" s="16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</row>
    <row r="264" spans="3:59" x14ac:dyDescent="0.6">
      <c r="C264" s="16"/>
      <c r="D264" s="16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9"/>
      <c r="AE264" s="11"/>
      <c r="AF264" s="16"/>
      <c r="AG264" s="16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</row>
    <row r="265" spans="3:59" x14ac:dyDescent="0.6">
      <c r="C265" s="16"/>
      <c r="D265" s="16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9"/>
      <c r="AE265" s="11"/>
      <c r="AF265" s="16"/>
      <c r="AG265" s="16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</row>
    <row r="266" spans="3:59" x14ac:dyDescent="0.6">
      <c r="C266" s="16"/>
      <c r="D266" s="16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9"/>
      <c r="AE266" s="11"/>
      <c r="AF266" s="16"/>
      <c r="AG266" s="16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</row>
    <row r="267" spans="3:59" x14ac:dyDescent="0.6">
      <c r="C267" s="16"/>
      <c r="D267" s="16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9"/>
      <c r="AE267" s="11"/>
      <c r="AF267" s="16"/>
      <c r="AG267" s="16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</row>
    <row r="268" spans="3:59" x14ac:dyDescent="0.6">
      <c r="C268" s="16"/>
      <c r="D268" s="16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9"/>
      <c r="AE268" s="11"/>
      <c r="AF268" s="16"/>
      <c r="AG268" s="16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</row>
    <row r="269" spans="3:59" x14ac:dyDescent="0.6">
      <c r="C269" s="16"/>
      <c r="D269" s="16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9"/>
      <c r="AE269" s="11"/>
      <c r="AF269" s="16"/>
      <c r="AG269" s="16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</row>
    <row r="270" spans="3:59" x14ac:dyDescent="0.6">
      <c r="C270" s="16"/>
      <c r="D270" s="16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9"/>
      <c r="AE270" s="11"/>
      <c r="AF270" s="16"/>
      <c r="AG270" s="16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</row>
    <row r="271" spans="3:59" x14ac:dyDescent="0.6">
      <c r="C271" s="16"/>
      <c r="D271" s="16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9"/>
      <c r="AE271" s="11"/>
      <c r="AF271" s="16"/>
      <c r="AG271" s="16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</row>
    <row r="272" spans="3:59" x14ac:dyDescent="0.6">
      <c r="C272" s="16"/>
      <c r="D272" s="16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9"/>
      <c r="AE272" s="11"/>
      <c r="AF272" s="16"/>
      <c r="AG272" s="16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</row>
    <row r="273" spans="3:59" x14ac:dyDescent="0.6">
      <c r="C273" s="16"/>
      <c r="D273" s="16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9"/>
      <c r="AE273" s="11"/>
      <c r="AF273" s="16"/>
      <c r="AG273" s="16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</row>
    <row r="274" spans="3:59" x14ac:dyDescent="0.6">
      <c r="C274" s="16"/>
      <c r="D274" s="16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9"/>
      <c r="AE274" s="11"/>
      <c r="AF274" s="16"/>
      <c r="AG274" s="16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</row>
    <row r="275" spans="3:59" x14ac:dyDescent="0.6">
      <c r="C275" s="16"/>
      <c r="D275" s="16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9"/>
      <c r="AE275" s="11"/>
      <c r="AF275" s="16"/>
      <c r="AG275" s="16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</row>
    <row r="276" spans="3:59" x14ac:dyDescent="0.6">
      <c r="C276" s="16"/>
      <c r="D276" s="16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9"/>
      <c r="AE276" s="11"/>
      <c r="AF276" s="16"/>
      <c r="AG276" s="16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</row>
    <row r="277" spans="3:59" x14ac:dyDescent="0.6">
      <c r="C277" s="16"/>
      <c r="D277" s="16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9"/>
      <c r="AE277" s="11"/>
      <c r="AF277" s="16"/>
      <c r="AG277" s="16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</row>
    <row r="278" spans="3:59" x14ac:dyDescent="0.6">
      <c r="C278" s="16"/>
      <c r="D278" s="16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9"/>
      <c r="AE278" s="11"/>
      <c r="AF278" s="16"/>
      <c r="AG278" s="16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</row>
    <row r="279" spans="3:59" x14ac:dyDescent="0.6">
      <c r="C279" s="16"/>
      <c r="D279" s="16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9"/>
      <c r="AE279" s="11"/>
      <c r="AF279" s="16"/>
      <c r="AG279" s="16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</row>
    <row r="280" spans="3:59" x14ac:dyDescent="0.6">
      <c r="C280" s="16"/>
      <c r="D280" s="16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9"/>
      <c r="AE280" s="11"/>
      <c r="AF280" s="16"/>
      <c r="AG280" s="16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</row>
    <row r="281" spans="3:59" x14ac:dyDescent="0.6">
      <c r="C281" s="16"/>
      <c r="D281" s="16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9"/>
      <c r="AE281" s="11"/>
      <c r="AF281" s="16"/>
      <c r="AG281" s="16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</row>
    <row r="282" spans="3:59" x14ac:dyDescent="0.6">
      <c r="C282" s="16"/>
      <c r="D282" s="16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9"/>
      <c r="AE282" s="11"/>
      <c r="AF282" s="16"/>
      <c r="AG282" s="16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</row>
    <row r="283" spans="3:59" x14ac:dyDescent="0.6">
      <c r="C283" s="16"/>
      <c r="D283" s="16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9"/>
      <c r="AE283" s="11"/>
      <c r="AF283" s="16"/>
      <c r="AG283" s="16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</row>
    <row r="284" spans="3:59" x14ac:dyDescent="0.6">
      <c r="C284" s="16"/>
      <c r="D284" s="16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9"/>
      <c r="AE284" s="11"/>
      <c r="AF284" s="16"/>
      <c r="AG284" s="16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</row>
    <row r="285" spans="3:59" x14ac:dyDescent="0.6">
      <c r="C285" s="16"/>
      <c r="D285" s="16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9"/>
      <c r="AE285" s="11"/>
      <c r="AF285" s="16"/>
      <c r="AG285" s="16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</row>
    <row r="286" spans="3:59" x14ac:dyDescent="0.6">
      <c r="C286" s="16"/>
      <c r="D286" s="16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9"/>
      <c r="AE286" s="11"/>
      <c r="AF286" s="16"/>
      <c r="AG286" s="16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</row>
    <row r="287" spans="3:59" x14ac:dyDescent="0.6">
      <c r="C287" s="16"/>
      <c r="D287" s="16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9"/>
      <c r="AE287" s="11"/>
      <c r="AF287" s="16"/>
      <c r="AG287" s="16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</row>
    <row r="288" spans="3:59" x14ac:dyDescent="0.6">
      <c r="C288" s="16"/>
      <c r="D288" s="16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9"/>
      <c r="AE288" s="11"/>
      <c r="AF288" s="16"/>
      <c r="AG288" s="16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</row>
    <row r="289" spans="3:59" x14ac:dyDescent="0.6">
      <c r="C289" s="16"/>
      <c r="D289" s="16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9"/>
      <c r="AE289" s="11"/>
      <c r="AF289" s="16"/>
      <c r="AG289" s="16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</row>
    <row r="290" spans="3:59" x14ac:dyDescent="0.6">
      <c r="C290" s="16"/>
      <c r="D290" s="16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9"/>
      <c r="AE290" s="11"/>
      <c r="AF290" s="16"/>
      <c r="AG290" s="16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</row>
    <row r="291" spans="3:59" x14ac:dyDescent="0.6">
      <c r="C291" s="16"/>
      <c r="D291" s="16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9"/>
      <c r="AE291" s="11"/>
      <c r="AF291" s="16"/>
      <c r="AG291" s="16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</row>
    <row r="292" spans="3:59" x14ac:dyDescent="0.6">
      <c r="C292" s="16"/>
      <c r="D292" s="16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9"/>
      <c r="AE292" s="11"/>
      <c r="AF292" s="16"/>
      <c r="AG292" s="16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</row>
    <row r="293" spans="3:59" x14ac:dyDescent="0.6">
      <c r="C293" s="16"/>
      <c r="D293" s="16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9"/>
      <c r="AE293" s="11"/>
      <c r="AF293" s="16"/>
      <c r="AG293" s="16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</row>
    <row r="294" spans="3:59" x14ac:dyDescent="0.6">
      <c r="C294" s="16"/>
      <c r="D294" s="16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9"/>
      <c r="AE294" s="11"/>
      <c r="AF294" s="16"/>
      <c r="AG294" s="16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</row>
    <row r="295" spans="3:59" x14ac:dyDescent="0.6">
      <c r="C295" s="16"/>
      <c r="D295" s="16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9"/>
      <c r="AE295" s="11"/>
      <c r="AF295" s="16"/>
      <c r="AG295" s="16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</row>
    <row r="296" spans="3:59" x14ac:dyDescent="0.6">
      <c r="C296" s="16"/>
      <c r="D296" s="16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9"/>
      <c r="AE296" s="11"/>
      <c r="AF296" s="16"/>
      <c r="AG296" s="16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</row>
    <row r="297" spans="3:59" x14ac:dyDescent="0.6">
      <c r="C297" s="16"/>
      <c r="D297" s="16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9"/>
      <c r="AE297" s="11"/>
      <c r="AF297" s="16"/>
      <c r="AG297" s="16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</row>
  </sheetData>
  <mergeCells count="27">
    <mergeCell ref="B16:C16"/>
    <mergeCell ref="B2:AH2"/>
    <mergeCell ref="B4:BL4"/>
    <mergeCell ref="I6:N6"/>
    <mergeCell ref="S6:X6"/>
    <mergeCell ref="AM6:AR6"/>
    <mergeCell ref="AW6:BB6"/>
    <mergeCell ref="B7:C7"/>
    <mergeCell ref="I15:N15"/>
    <mergeCell ref="S15:X15"/>
    <mergeCell ref="AM15:AR15"/>
    <mergeCell ref="AW15:BB15"/>
    <mergeCell ref="AW68:BB68"/>
    <mergeCell ref="B69:C69"/>
    <mergeCell ref="I34:N34"/>
    <mergeCell ref="S34:X34"/>
    <mergeCell ref="AM34:AR34"/>
    <mergeCell ref="AW34:BB34"/>
    <mergeCell ref="B35:C35"/>
    <mergeCell ref="I54:N54"/>
    <mergeCell ref="S54:X54"/>
    <mergeCell ref="AM54:AR54"/>
    <mergeCell ref="AW54:BB54"/>
    <mergeCell ref="B55:C55"/>
    <mergeCell ref="I68:N68"/>
    <mergeCell ref="S68:X68"/>
    <mergeCell ref="AM68:AR68"/>
  </mergeCells>
  <pageMargins left="0.39" right="0.37" top="0.74803149606299213" bottom="0.74803149606299213" header="0.31496062992125984" footer="0.31496062992125984"/>
  <pageSetup paperSize="9" scale="41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7"/>
  <sheetViews>
    <sheetView tabSelected="1" zoomScale="110" zoomScaleNormal="110" workbookViewId="0">
      <selection activeCell="B2" sqref="B2:L2"/>
    </sheetView>
  </sheetViews>
  <sheetFormatPr defaultRowHeight="14.25" x14ac:dyDescent="0.45"/>
  <cols>
    <col min="1" max="1" width="4.53125" customWidth="1"/>
    <col min="2" max="2" width="5.3984375" customWidth="1"/>
    <col min="3" max="3" width="22.73046875" bestFit="1" customWidth="1"/>
    <col min="4" max="4" width="9.796875" style="198" bestFit="1" customWidth="1"/>
    <col min="5" max="5" width="10.06640625" bestFit="1" customWidth="1"/>
    <col min="6" max="6" width="7.19921875" style="198" bestFit="1" customWidth="1"/>
    <col min="7" max="7" width="9.796875" customWidth="1"/>
    <col min="8" max="8" width="10.73046875" style="198" customWidth="1"/>
    <col min="9" max="9" width="10.73046875" customWidth="1"/>
    <col min="10" max="11" width="9.06640625" style="198"/>
    <col min="12" max="12" width="4.73046875" style="212" customWidth="1"/>
  </cols>
  <sheetData>
    <row r="2" spans="1:12" s="3" customFormat="1" ht="25.5" x14ac:dyDescent="0.45">
      <c r="A2" s="173"/>
      <c r="B2" s="222" t="s">
        <v>30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4" spans="1:12" s="3" customFormat="1" ht="16.05" customHeight="1" x14ac:dyDescent="0.45">
      <c r="A4" s="173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s="3" customFormat="1" ht="16.05" customHeight="1" thickBot="1" x14ac:dyDescent="0.5">
      <c r="A5" s="173"/>
      <c r="B5" s="93"/>
      <c r="C5" s="27"/>
      <c r="D5" s="205"/>
      <c r="E5" s="26"/>
      <c r="F5" s="208"/>
      <c r="G5" s="23"/>
      <c r="H5" s="201"/>
      <c r="J5" s="201"/>
      <c r="K5" s="201"/>
      <c r="L5" s="213"/>
    </row>
    <row r="6" spans="1:12" s="3" customFormat="1" ht="16.05" customHeight="1" x14ac:dyDescent="0.45">
      <c r="A6" s="173"/>
      <c r="B6" s="92"/>
      <c r="C6" s="28"/>
      <c r="D6" s="206" t="s">
        <v>10</v>
      </c>
      <c r="E6" s="50" t="s">
        <v>12</v>
      </c>
      <c r="F6" s="202" t="s">
        <v>13</v>
      </c>
      <c r="G6" s="191"/>
      <c r="H6" s="206" t="s">
        <v>10</v>
      </c>
      <c r="I6" s="50" t="s">
        <v>12</v>
      </c>
      <c r="J6" s="202" t="s">
        <v>13</v>
      </c>
      <c r="K6" s="206" t="s">
        <v>15</v>
      </c>
      <c r="L6" s="213"/>
    </row>
    <row r="7" spans="1:12" s="3" customFormat="1" ht="16.05" customHeight="1" thickBot="1" x14ac:dyDescent="0.5">
      <c r="A7" s="173"/>
      <c r="B7" s="220" t="s">
        <v>31</v>
      </c>
      <c r="C7" s="226"/>
      <c r="D7" s="203" t="s">
        <v>11</v>
      </c>
      <c r="E7" s="52" t="s">
        <v>11</v>
      </c>
      <c r="F7" s="203" t="s">
        <v>11</v>
      </c>
      <c r="G7" s="192"/>
      <c r="H7" s="203" t="s">
        <v>14</v>
      </c>
      <c r="I7" s="52" t="s">
        <v>14</v>
      </c>
      <c r="J7" s="203" t="s">
        <v>14</v>
      </c>
      <c r="K7" s="203"/>
      <c r="L7" s="213"/>
    </row>
    <row r="8" spans="1:12" s="3" customFormat="1" ht="16.05" customHeight="1" x14ac:dyDescent="0.45">
      <c r="A8" s="173"/>
      <c r="B8" s="94"/>
      <c r="D8" s="201"/>
      <c r="F8" s="201"/>
      <c r="H8" s="210"/>
      <c r="J8" s="201"/>
      <c r="K8" s="201"/>
      <c r="L8" s="213"/>
    </row>
    <row r="9" spans="1:12" s="3" customFormat="1" ht="16.05" customHeight="1" x14ac:dyDescent="0.45">
      <c r="A9" s="174">
        <v>1</v>
      </c>
      <c r="B9" s="64"/>
      <c r="C9" s="60" t="str">
        <f>'Basistijden 2016'!C9</f>
        <v>Mathijs van Jaarsveld</v>
      </c>
      <c r="D9" s="179">
        <f>'Basistijden 2016'!AD9</f>
        <v>173.21</v>
      </c>
      <c r="E9" s="63">
        <f>'Basistijden 2016'!AE9</f>
        <v>5</v>
      </c>
      <c r="F9" s="179">
        <f>'Basistijden 2016'!AF9</f>
        <v>178.21</v>
      </c>
      <c r="G9" s="65"/>
      <c r="H9" s="179">
        <f>'Basistijden 2016'!BH9</f>
        <v>172.24</v>
      </c>
      <c r="I9" s="63">
        <f>'Basistijden 2016'!BI9</f>
        <v>0</v>
      </c>
      <c r="J9" s="179">
        <f>'Basistijden 2016'!BJ9</f>
        <v>172.24</v>
      </c>
      <c r="K9" s="179">
        <f>'Basistijden 2016'!BK9</f>
        <v>350.45000000000005</v>
      </c>
      <c r="L9" s="214">
        <f>RANK(K9,$K$9:$K$12,1)</f>
        <v>2</v>
      </c>
    </row>
    <row r="10" spans="1:12" s="3" customFormat="1" ht="16.05" customHeight="1" x14ac:dyDescent="0.45">
      <c r="A10" s="174">
        <v>2</v>
      </c>
      <c r="B10" s="64"/>
      <c r="C10" s="60" t="str">
        <f>'Basistijden 2016'!C10</f>
        <v>Fayoena de Beaufort</v>
      </c>
      <c r="D10" s="179">
        <f>'Basistijden 2016'!AD10</f>
        <v>172.5</v>
      </c>
      <c r="E10" s="63">
        <f>'Basistijden 2016'!AE10</f>
        <v>0</v>
      </c>
      <c r="F10" s="179">
        <f>'Basistijden 2016'!AF10</f>
        <v>172.5</v>
      </c>
      <c r="G10" s="65"/>
      <c r="H10" s="179">
        <f>'Basistijden 2016'!BH10</f>
        <v>152.66</v>
      </c>
      <c r="I10" s="63">
        <f>'Basistijden 2016'!BI10</f>
        <v>5</v>
      </c>
      <c r="J10" s="179">
        <f>'Basistijden 2016'!BJ10</f>
        <v>157.66</v>
      </c>
      <c r="K10" s="179">
        <f>'Basistijden 2016'!BK10</f>
        <v>330.15999999999997</v>
      </c>
      <c r="L10" s="214">
        <f t="shared" ref="L10:L12" si="0">RANK(K10,$K$9:$K$12,1)</f>
        <v>1</v>
      </c>
    </row>
    <row r="11" spans="1:12" s="3" customFormat="1" ht="16.05" customHeight="1" x14ac:dyDescent="0.45">
      <c r="A11" s="174">
        <v>3</v>
      </c>
      <c r="B11" s="64"/>
      <c r="C11" s="60" t="str">
        <f>'Basistijden 2016'!C11</f>
        <v>Sietse Pieck</v>
      </c>
      <c r="D11" s="179">
        <f>'Basistijden 2016'!AD11</f>
        <v>297.12</v>
      </c>
      <c r="E11" s="63">
        <f>'Basistijden 2016'!AE11</f>
        <v>20</v>
      </c>
      <c r="F11" s="179">
        <f>'Basistijden 2016'!AF11</f>
        <v>317.12</v>
      </c>
      <c r="G11" s="65"/>
      <c r="H11" s="179">
        <f>'Basistijden 2016'!BH11</f>
        <v>233.18</v>
      </c>
      <c r="I11" s="63">
        <f>'Basistijden 2016'!BI11</f>
        <v>5</v>
      </c>
      <c r="J11" s="179">
        <f>'Basistijden 2016'!BJ11</f>
        <v>238.18</v>
      </c>
      <c r="K11" s="179">
        <f>'Basistijden 2016'!BK11</f>
        <v>555.29999999999995</v>
      </c>
      <c r="L11" s="214">
        <f t="shared" si="0"/>
        <v>4</v>
      </c>
    </row>
    <row r="12" spans="1:12" s="3" customFormat="1" ht="16.05" customHeight="1" x14ac:dyDescent="0.45">
      <c r="A12" s="174">
        <v>4</v>
      </c>
      <c r="B12" s="64"/>
      <c r="C12" s="60" t="str">
        <f>'Basistijden 2016'!C12</f>
        <v>Nick de Haas*</v>
      </c>
      <c r="D12" s="179">
        <f>'Basistijden 2016'!AD12</f>
        <v>176.59</v>
      </c>
      <c r="E12" s="63">
        <f>'Basistijden 2016'!AE12</f>
        <v>10</v>
      </c>
      <c r="F12" s="179">
        <f>'Basistijden 2016'!AF12</f>
        <v>186.59</v>
      </c>
      <c r="G12" s="65"/>
      <c r="H12" s="179">
        <f>'Basistijden 2016'!BH12</f>
        <v>186.1</v>
      </c>
      <c r="I12" s="63">
        <f>'Basistijden 2016'!BI12</f>
        <v>15</v>
      </c>
      <c r="J12" s="179">
        <f>'Basistijden 2016'!BJ12</f>
        <v>201.1</v>
      </c>
      <c r="K12" s="179">
        <f>'Basistijden 2016'!BK12</f>
        <v>387.69</v>
      </c>
      <c r="L12" s="214">
        <f t="shared" si="0"/>
        <v>3</v>
      </c>
    </row>
    <row r="13" spans="1:12" s="3" customFormat="1" ht="16.05" customHeight="1" x14ac:dyDescent="0.45">
      <c r="A13" s="173"/>
      <c r="B13" s="95"/>
      <c r="C13" s="32"/>
      <c r="D13" s="207"/>
      <c r="E13" s="49"/>
      <c r="F13" s="209"/>
      <c r="G13" s="49"/>
      <c r="H13" s="204"/>
      <c r="I13" s="193"/>
      <c r="J13" s="204"/>
      <c r="K13" s="204"/>
      <c r="L13" s="215"/>
    </row>
    <row r="14" spans="1:12" s="3" customFormat="1" ht="16.05" customHeight="1" thickBot="1" x14ac:dyDescent="0.5">
      <c r="A14" s="173"/>
      <c r="B14" s="95"/>
      <c r="C14" s="32"/>
      <c r="D14" s="207"/>
      <c r="E14" s="49"/>
      <c r="F14" s="209"/>
      <c r="G14" s="49"/>
      <c r="H14" s="204"/>
      <c r="I14" s="193"/>
      <c r="J14" s="204"/>
      <c r="K14" s="204"/>
      <c r="L14" s="215"/>
    </row>
    <row r="15" spans="1:12" s="3" customFormat="1" ht="16.05" customHeight="1" x14ac:dyDescent="0.45">
      <c r="A15" s="173"/>
      <c r="B15" s="92"/>
      <c r="C15" s="28"/>
      <c r="D15" s="206" t="s">
        <v>10</v>
      </c>
      <c r="E15" s="50" t="s">
        <v>12</v>
      </c>
      <c r="F15" s="202" t="s">
        <v>13</v>
      </c>
      <c r="G15" s="191"/>
      <c r="H15" s="206" t="s">
        <v>10</v>
      </c>
      <c r="I15" s="50" t="s">
        <v>12</v>
      </c>
      <c r="J15" s="202" t="s">
        <v>13</v>
      </c>
      <c r="K15" s="206" t="s">
        <v>15</v>
      </c>
      <c r="L15" s="213"/>
    </row>
    <row r="16" spans="1:12" s="3" customFormat="1" ht="16.05" customHeight="1" thickBot="1" x14ac:dyDescent="0.5">
      <c r="A16" s="173"/>
      <c r="B16" s="220" t="s">
        <v>21</v>
      </c>
      <c r="C16" s="221"/>
      <c r="D16" s="203" t="s">
        <v>11</v>
      </c>
      <c r="E16" s="52" t="s">
        <v>11</v>
      </c>
      <c r="F16" s="203" t="s">
        <v>11</v>
      </c>
      <c r="G16" s="192"/>
      <c r="H16" s="203" t="s">
        <v>14</v>
      </c>
      <c r="I16" s="52" t="s">
        <v>14</v>
      </c>
      <c r="J16" s="203" t="s">
        <v>14</v>
      </c>
      <c r="K16" s="203"/>
      <c r="L16" s="213"/>
    </row>
    <row r="17" spans="1:12" s="3" customFormat="1" ht="16.05" customHeight="1" x14ac:dyDescent="0.45">
      <c r="A17" s="173"/>
      <c r="B17" s="94"/>
      <c r="D17" s="201"/>
      <c r="F17" s="201"/>
      <c r="H17" s="210"/>
      <c r="J17" s="201"/>
      <c r="K17" s="201"/>
      <c r="L17" s="213"/>
    </row>
    <row r="18" spans="1:12" s="3" customFormat="1" ht="16.05" customHeight="1" x14ac:dyDescent="0.45">
      <c r="A18" s="174">
        <v>6</v>
      </c>
      <c r="B18" s="64">
        <v>1784</v>
      </c>
      <c r="C18" s="60" t="s">
        <v>4</v>
      </c>
      <c r="D18" s="179">
        <f>'Basistijden 2016'!AD18</f>
        <v>147.54</v>
      </c>
      <c r="E18" s="63">
        <f>'Basistijden 2016'!AE18</f>
        <v>10</v>
      </c>
      <c r="F18" s="179">
        <f>'Basistijden 2016'!AF18</f>
        <v>157.54</v>
      </c>
      <c r="G18" s="65"/>
      <c r="H18" s="179">
        <f>'Basistijden 2016'!BH18</f>
        <v>141.94</v>
      </c>
      <c r="I18" s="63">
        <f>'Basistijden 2016'!BI18</f>
        <v>0</v>
      </c>
      <c r="J18" s="179">
        <f>'Basistijden 2016'!BJ18</f>
        <v>141.94</v>
      </c>
      <c r="K18" s="179">
        <f>'Basistijden 2016'!BK18</f>
        <v>299.48</v>
      </c>
      <c r="L18" s="214">
        <f>'Basistijden 2016'!BL18</f>
        <v>3</v>
      </c>
    </row>
    <row r="19" spans="1:12" s="3" customFormat="1" ht="16.05" customHeight="1" x14ac:dyDescent="0.45">
      <c r="A19" s="174">
        <v>18</v>
      </c>
      <c r="B19" s="64">
        <v>3190</v>
      </c>
      <c r="C19" s="60" t="s">
        <v>3</v>
      </c>
      <c r="D19" s="179">
        <f>'Basistijden 2016'!AD19</f>
        <v>159.6</v>
      </c>
      <c r="E19" s="63">
        <f>'Basistijden 2016'!AE19</f>
        <v>0</v>
      </c>
      <c r="F19" s="179">
        <f>'Basistijden 2016'!AF19</f>
        <v>159.6</v>
      </c>
      <c r="G19" s="65"/>
      <c r="H19" s="179">
        <f>'Basistijden 2016'!BH19</f>
        <v>152.94</v>
      </c>
      <c r="I19" s="63">
        <f>'Basistijden 2016'!BI19</f>
        <v>10</v>
      </c>
      <c r="J19" s="179">
        <f>'Basistijden 2016'!BJ19</f>
        <v>162.94</v>
      </c>
      <c r="K19" s="179">
        <f>'Basistijden 2016'!BK19</f>
        <v>322.53999999999996</v>
      </c>
      <c r="L19" s="214">
        <f>'Basistijden 2016'!BL19</f>
        <v>10</v>
      </c>
    </row>
    <row r="20" spans="1:12" s="3" customFormat="1" ht="16.05" customHeight="1" x14ac:dyDescent="0.45">
      <c r="A20" s="174">
        <v>16</v>
      </c>
      <c r="B20" s="64">
        <v>3871</v>
      </c>
      <c r="C20" s="60" t="s">
        <v>32</v>
      </c>
      <c r="D20" s="179">
        <f>'Basistijden 2016'!AD20</f>
        <v>180.57</v>
      </c>
      <c r="E20" s="63">
        <f>'Basistijden 2016'!AE20</f>
        <v>50</v>
      </c>
      <c r="F20" s="179">
        <f>'Basistijden 2016'!AF20</f>
        <v>230.57</v>
      </c>
      <c r="G20" s="65"/>
      <c r="H20" s="179">
        <f>'Basistijden 2016'!BH20</f>
        <v>162.6</v>
      </c>
      <c r="I20" s="63">
        <f>'Basistijden 2016'!BI20</f>
        <v>30</v>
      </c>
      <c r="J20" s="179">
        <f>'Basistijden 2016'!BJ20</f>
        <v>192.6</v>
      </c>
      <c r="K20" s="179">
        <f>'Basistijden 2016'!BK20</f>
        <v>423.16999999999996</v>
      </c>
      <c r="L20" s="214">
        <f>'Basistijden 2016'!BL20</f>
        <v>13</v>
      </c>
    </row>
    <row r="21" spans="1:12" s="3" customFormat="1" ht="16.05" customHeight="1" x14ac:dyDescent="0.45">
      <c r="A21" s="174">
        <v>17</v>
      </c>
      <c r="B21" s="64"/>
      <c r="C21" s="60" t="s">
        <v>2</v>
      </c>
      <c r="D21" s="179">
        <f>'Basistijden 2016'!AD21</f>
        <v>249.09</v>
      </c>
      <c r="E21" s="63">
        <f>'Basistijden 2016'!AE21</f>
        <v>20</v>
      </c>
      <c r="F21" s="179">
        <f>'Basistijden 2016'!AF21</f>
        <v>269.09000000000003</v>
      </c>
      <c r="G21" s="65"/>
      <c r="H21" s="179">
        <f>'Basistijden 2016'!BH21</f>
        <v>202.39</v>
      </c>
      <c r="I21" s="63">
        <f>'Basistijden 2016'!BI21</f>
        <v>5</v>
      </c>
      <c r="J21" s="179">
        <f>'Basistijden 2016'!BJ21</f>
        <v>207.39</v>
      </c>
      <c r="K21" s="179">
        <f>'Basistijden 2016'!BK21</f>
        <v>476.48</v>
      </c>
      <c r="L21" s="214">
        <f>'Basistijden 2016'!BL21</f>
        <v>14</v>
      </c>
    </row>
    <row r="22" spans="1:12" s="3" customFormat="1" ht="16.05" customHeight="1" thickBot="1" x14ac:dyDescent="0.5">
      <c r="A22" s="174">
        <v>8</v>
      </c>
      <c r="B22" s="132">
        <v>4014</v>
      </c>
      <c r="C22" s="131" t="s">
        <v>33</v>
      </c>
      <c r="D22" s="179">
        <f>'Basistijden 2016'!AD22</f>
        <v>167.31</v>
      </c>
      <c r="E22" s="63">
        <f>'Basistijden 2016'!AE22</f>
        <v>0</v>
      </c>
      <c r="F22" s="179">
        <f>'Basistijden 2016'!AF22</f>
        <v>167.31</v>
      </c>
      <c r="G22" s="65"/>
      <c r="H22" s="179">
        <f>'Basistijden 2016'!BH22</f>
        <v>155.01</v>
      </c>
      <c r="I22" s="63">
        <f>'Basistijden 2016'!BI22</f>
        <v>0</v>
      </c>
      <c r="J22" s="179">
        <f>'Basistijden 2016'!BJ22</f>
        <v>155.01</v>
      </c>
      <c r="K22" s="179">
        <f>'Basistijden 2016'!BK22</f>
        <v>322.32</v>
      </c>
      <c r="L22" s="214">
        <f>'Basistijden 2016'!BL22</f>
        <v>9</v>
      </c>
    </row>
    <row r="23" spans="1:12" s="3" customFormat="1" ht="16.05" customHeight="1" thickTop="1" x14ac:dyDescent="0.45">
      <c r="A23" s="174">
        <v>9</v>
      </c>
      <c r="B23" s="114">
        <v>1327</v>
      </c>
      <c r="C23" s="115" t="s">
        <v>16</v>
      </c>
      <c r="D23" s="179">
        <f>'Basistijden 2016'!AD23</f>
        <v>158.43</v>
      </c>
      <c r="E23" s="63">
        <f>'Basistijden 2016'!AE23</f>
        <v>0</v>
      </c>
      <c r="F23" s="179">
        <f>'Basistijden 2016'!AF23</f>
        <v>158.43</v>
      </c>
      <c r="G23" s="65"/>
      <c r="H23" s="179">
        <f>'Basistijden 2016'!BH23</f>
        <v>155.77000000000001</v>
      </c>
      <c r="I23" s="63">
        <f>'Basistijden 2016'!BI23</f>
        <v>0</v>
      </c>
      <c r="J23" s="179">
        <f>'Basistijden 2016'!BJ23</f>
        <v>155.77000000000001</v>
      </c>
      <c r="K23" s="179">
        <f>'Basistijden 2016'!BK23</f>
        <v>314.20000000000005</v>
      </c>
      <c r="L23" s="214">
        <f>'Basistijden 2016'!BL23</f>
        <v>8</v>
      </c>
    </row>
    <row r="24" spans="1:12" s="3" customFormat="1" ht="16.05" customHeight="1" x14ac:dyDescent="0.45">
      <c r="A24" s="174">
        <v>10</v>
      </c>
      <c r="B24" s="64">
        <v>3917</v>
      </c>
      <c r="C24" s="60" t="s">
        <v>41</v>
      </c>
      <c r="D24" s="179">
        <f>'Basistijden 2016'!AD24</f>
        <v>154.86000000000001</v>
      </c>
      <c r="E24" s="63">
        <f>'Basistijden 2016'!AE24</f>
        <v>0</v>
      </c>
      <c r="F24" s="179">
        <f>'Basistijden 2016'!AF24</f>
        <v>154.86000000000001</v>
      </c>
      <c r="G24" s="65"/>
      <c r="H24" s="179">
        <f>'Basistijden 2016'!BH24</f>
        <v>152.82</v>
      </c>
      <c r="I24" s="63">
        <f>'Basistijden 2016'!BI24</f>
        <v>0</v>
      </c>
      <c r="J24" s="179">
        <f>'Basistijden 2016'!BJ24</f>
        <v>152.82</v>
      </c>
      <c r="K24" s="179">
        <f>'Basistijden 2016'!BK24</f>
        <v>307.68</v>
      </c>
      <c r="L24" s="214">
        <f>'Basistijden 2016'!BL24</f>
        <v>6</v>
      </c>
    </row>
    <row r="25" spans="1:12" s="3" customFormat="1" ht="16.05" customHeight="1" x14ac:dyDescent="0.45">
      <c r="A25" s="174">
        <v>11</v>
      </c>
      <c r="B25" s="64">
        <v>266</v>
      </c>
      <c r="C25" s="60" t="s">
        <v>42</v>
      </c>
      <c r="D25" s="179">
        <f>'Basistijden 2016'!AD25</f>
        <v>145.78</v>
      </c>
      <c r="E25" s="63">
        <f>'Basistijden 2016'!AE25</f>
        <v>0</v>
      </c>
      <c r="F25" s="179">
        <f>'Basistijden 2016'!AF25</f>
        <v>145.78</v>
      </c>
      <c r="G25" s="65"/>
      <c r="H25" s="179">
        <f>'Basistijden 2016'!BH25</f>
        <v>147.69999999999999</v>
      </c>
      <c r="I25" s="63">
        <f>'Basistijden 2016'!BI25</f>
        <v>20</v>
      </c>
      <c r="J25" s="179">
        <f>'Basistijden 2016'!BJ25</f>
        <v>167.7</v>
      </c>
      <c r="K25" s="179">
        <f>'Basistijden 2016'!BK25</f>
        <v>313.48</v>
      </c>
      <c r="L25" s="214">
        <f>'Basistijden 2016'!BL25</f>
        <v>7</v>
      </c>
    </row>
    <row r="26" spans="1:12" s="3" customFormat="1" ht="16.05" customHeight="1" thickBot="1" x14ac:dyDescent="0.5">
      <c r="A26" s="174">
        <v>14</v>
      </c>
      <c r="B26" s="132"/>
      <c r="C26" s="131" t="s">
        <v>43</v>
      </c>
      <c r="D26" s="179">
        <f>'Basistijden 2016'!AD26</f>
        <v>188.52</v>
      </c>
      <c r="E26" s="63">
        <f>'Basistijden 2016'!AE26</f>
        <v>0</v>
      </c>
      <c r="F26" s="179">
        <f>'Basistijden 2016'!AF26</f>
        <v>188.52</v>
      </c>
      <c r="G26" s="65"/>
      <c r="H26" s="179">
        <f>'Basistijden 2016'!BH26</f>
        <v>167.51</v>
      </c>
      <c r="I26" s="63">
        <f>'Basistijden 2016'!BI26</f>
        <v>0</v>
      </c>
      <c r="J26" s="179">
        <f>'Basistijden 2016'!BJ26</f>
        <v>167.51</v>
      </c>
      <c r="K26" s="179">
        <f>'Basistijden 2016'!BK26</f>
        <v>356.03</v>
      </c>
      <c r="L26" s="214">
        <f>'Basistijden 2016'!BL26</f>
        <v>12</v>
      </c>
    </row>
    <row r="27" spans="1:12" s="3" customFormat="1" ht="16.05" customHeight="1" thickTop="1" x14ac:dyDescent="0.45">
      <c r="A27" s="174">
        <v>15</v>
      </c>
      <c r="B27" s="114">
        <v>3596</v>
      </c>
      <c r="C27" s="115" t="s">
        <v>44</v>
      </c>
      <c r="D27" s="179">
        <f>'Basistijden 2016'!AD27</f>
        <v>140.66999999999999</v>
      </c>
      <c r="E27" s="63">
        <f>'Basistijden 2016'!AE27</f>
        <v>0</v>
      </c>
      <c r="F27" s="179">
        <f>'Basistijden 2016'!AF27</f>
        <v>140.66999999999999</v>
      </c>
      <c r="G27" s="65"/>
      <c r="H27" s="179">
        <f>'Basistijden 2016'!BH27</f>
        <v>136.01</v>
      </c>
      <c r="I27" s="63">
        <f>'Basistijden 2016'!BI27</f>
        <v>0</v>
      </c>
      <c r="J27" s="179">
        <f>'Basistijden 2016'!BJ27</f>
        <v>136.01</v>
      </c>
      <c r="K27" s="179">
        <f>'Basistijden 2016'!BK27</f>
        <v>276.67999999999995</v>
      </c>
      <c r="L27" s="214">
        <f>'Basistijden 2016'!BL27</f>
        <v>1</v>
      </c>
    </row>
    <row r="28" spans="1:12" s="3" customFormat="1" ht="16.05" customHeight="1" x14ac:dyDescent="0.45">
      <c r="A28" s="174">
        <v>5</v>
      </c>
      <c r="B28" s="64"/>
      <c r="C28" s="60" t="s">
        <v>45</v>
      </c>
      <c r="D28" s="179">
        <f>'Basistijden 2016'!AD28</f>
        <v>143.28</v>
      </c>
      <c r="E28" s="63">
        <f>'Basistijden 2016'!AE28</f>
        <v>5</v>
      </c>
      <c r="F28" s="179">
        <f>'Basistijden 2016'!AF28</f>
        <v>148.28</v>
      </c>
      <c r="G28" s="65"/>
      <c r="H28" s="179">
        <f>'Basistijden 2016'!BH28</f>
        <v>140.01</v>
      </c>
      <c r="I28" s="63">
        <f>'Basistijden 2016'!BI28</f>
        <v>15</v>
      </c>
      <c r="J28" s="179">
        <f>'Basistijden 2016'!BJ28</f>
        <v>155.01</v>
      </c>
      <c r="K28" s="179">
        <f>'Basistijden 2016'!BK28</f>
        <v>303.28999999999996</v>
      </c>
      <c r="L28" s="214">
        <f>'Basistijden 2016'!BL28</f>
        <v>4</v>
      </c>
    </row>
    <row r="29" spans="1:12" s="3" customFormat="1" ht="16.05" customHeight="1" x14ac:dyDescent="0.45">
      <c r="A29" s="174">
        <v>13</v>
      </c>
      <c r="B29" s="64">
        <v>3311</v>
      </c>
      <c r="C29" s="60" t="s">
        <v>18</v>
      </c>
      <c r="D29" s="179">
        <f>'Basistijden 2016'!AD29</f>
        <v>165.15</v>
      </c>
      <c r="E29" s="63">
        <f>'Basistijden 2016'!AE29</f>
        <v>5</v>
      </c>
      <c r="F29" s="179">
        <f>'Basistijden 2016'!AF29</f>
        <v>170.15</v>
      </c>
      <c r="G29" s="65"/>
      <c r="H29" s="179">
        <f>'Basistijden 2016'!BH29</f>
        <v>175.59</v>
      </c>
      <c r="I29" s="63">
        <f>'Basistijden 2016'!BI29</f>
        <v>0</v>
      </c>
      <c r="J29" s="179">
        <f>'Basistijden 2016'!BJ29</f>
        <v>175.59</v>
      </c>
      <c r="K29" s="179">
        <f>'Basistijden 2016'!BK29</f>
        <v>345.74</v>
      </c>
      <c r="L29" s="214">
        <f>'Basistijden 2016'!BL29</f>
        <v>11</v>
      </c>
    </row>
    <row r="30" spans="1:12" s="3" customFormat="1" ht="16.05" customHeight="1" thickBot="1" x14ac:dyDescent="0.5">
      <c r="A30" s="174">
        <v>7</v>
      </c>
      <c r="B30" s="132">
        <v>1784</v>
      </c>
      <c r="C30" s="131" t="s">
        <v>46</v>
      </c>
      <c r="D30" s="179">
        <f>'Basistijden 2016'!AD30</f>
        <v>143.25</v>
      </c>
      <c r="E30" s="63">
        <f>'Basistijden 2016'!AE30</f>
        <v>0</v>
      </c>
      <c r="F30" s="179">
        <f>'Basistijden 2016'!AF30</f>
        <v>143.25</v>
      </c>
      <c r="G30" s="65"/>
      <c r="H30" s="179">
        <f>'Basistijden 2016'!BH30</f>
        <v>142.99</v>
      </c>
      <c r="I30" s="63">
        <f>'Basistijden 2016'!BI30</f>
        <v>10</v>
      </c>
      <c r="J30" s="179">
        <f>'Basistijden 2016'!BJ30</f>
        <v>152.99</v>
      </c>
      <c r="K30" s="179">
        <f>'Basistijden 2016'!BK30</f>
        <v>296.24</v>
      </c>
      <c r="L30" s="214">
        <f>'Basistijden 2016'!BL30</f>
        <v>2</v>
      </c>
    </row>
    <row r="31" spans="1:12" s="3" customFormat="1" ht="16.05" customHeight="1" thickTop="1" x14ac:dyDescent="0.45">
      <c r="A31" s="174">
        <v>12</v>
      </c>
      <c r="B31" s="114"/>
      <c r="C31" s="115" t="s">
        <v>47</v>
      </c>
      <c r="D31" s="179">
        <f>'Basistijden 2016'!AD31</f>
        <v>147.11000000000001</v>
      </c>
      <c r="E31" s="63">
        <f>'Basistijden 2016'!AE31</f>
        <v>10</v>
      </c>
      <c r="F31" s="179">
        <f>'Basistijden 2016'!AF31</f>
        <v>157.11000000000001</v>
      </c>
      <c r="G31" s="65"/>
      <c r="H31" s="179">
        <f>'Basistijden 2016'!BH31</f>
        <v>144.83000000000001</v>
      </c>
      <c r="I31" s="63">
        <f>'Basistijden 2016'!BI31</f>
        <v>5</v>
      </c>
      <c r="J31" s="179">
        <f>'Basistijden 2016'!BJ31</f>
        <v>149.83000000000001</v>
      </c>
      <c r="K31" s="179">
        <f>'Basistijden 2016'!BK31</f>
        <v>306.94000000000005</v>
      </c>
      <c r="L31" s="214">
        <f>'Basistijden 2016'!BL31</f>
        <v>5</v>
      </c>
    </row>
    <row r="32" spans="1:12" s="3" customFormat="1" ht="16.05" customHeight="1" x14ac:dyDescent="0.45">
      <c r="A32" s="173"/>
      <c r="B32" s="69"/>
      <c r="C32" s="31"/>
      <c r="D32" s="199"/>
      <c r="E32" s="65"/>
      <c r="F32" s="199"/>
      <c r="G32" s="65"/>
      <c r="H32" s="211"/>
      <c r="I32" s="65"/>
      <c r="J32" s="199"/>
      <c r="K32" s="199"/>
      <c r="L32" s="216"/>
    </row>
    <row r="33" spans="1:12" s="3" customFormat="1" ht="16.05" customHeight="1" thickBot="1" x14ac:dyDescent="0.5">
      <c r="A33" s="173"/>
      <c r="B33" s="93"/>
      <c r="C33" s="27"/>
      <c r="D33" s="205"/>
      <c r="E33" s="26"/>
      <c r="F33" s="208"/>
      <c r="G33" s="23"/>
      <c r="H33" s="201"/>
      <c r="J33" s="201"/>
      <c r="K33" s="201"/>
      <c r="L33" s="213"/>
    </row>
    <row r="34" spans="1:12" s="3" customFormat="1" ht="16.05" customHeight="1" x14ac:dyDescent="0.45">
      <c r="A34" s="173"/>
      <c r="B34" s="92"/>
      <c r="C34" s="28"/>
      <c r="D34" s="206" t="s">
        <v>10</v>
      </c>
      <c r="E34" s="50" t="s">
        <v>12</v>
      </c>
      <c r="F34" s="202" t="s">
        <v>13</v>
      </c>
      <c r="G34" s="191"/>
      <c r="H34" s="206" t="s">
        <v>10</v>
      </c>
      <c r="I34" s="50" t="s">
        <v>12</v>
      </c>
      <c r="J34" s="202" t="s">
        <v>13</v>
      </c>
      <c r="K34" s="206" t="s">
        <v>15</v>
      </c>
      <c r="L34" s="213"/>
    </row>
    <row r="35" spans="1:12" s="3" customFormat="1" ht="16.05" customHeight="1" thickBot="1" x14ac:dyDescent="0.5">
      <c r="A35" s="173"/>
      <c r="B35" s="220" t="s">
        <v>34</v>
      </c>
      <c r="C35" s="221"/>
      <c r="D35" s="203" t="s">
        <v>11</v>
      </c>
      <c r="E35" s="52" t="s">
        <v>11</v>
      </c>
      <c r="F35" s="203" t="s">
        <v>11</v>
      </c>
      <c r="G35" s="192"/>
      <c r="H35" s="203" t="s">
        <v>14</v>
      </c>
      <c r="I35" s="52" t="s">
        <v>14</v>
      </c>
      <c r="J35" s="203" t="s">
        <v>14</v>
      </c>
      <c r="K35" s="203"/>
      <c r="L35" s="213"/>
    </row>
    <row r="36" spans="1:12" s="3" customFormat="1" ht="16.05" customHeight="1" x14ac:dyDescent="0.45">
      <c r="A36" s="173"/>
      <c r="B36" s="94"/>
      <c r="D36" s="201"/>
      <c r="F36" s="201"/>
      <c r="H36" s="210"/>
      <c r="J36" s="201"/>
      <c r="K36" s="201"/>
      <c r="L36" s="213"/>
    </row>
    <row r="37" spans="1:12" s="3" customFormat="1" ht="16.05" customHeight="1" x14ac:dyDescent="0.45">
      <c r="A37" s="174">
        <v>31</v>
      </c>
      <c r="B37" s="64">
        <v>1494</v>
      </c>
      <c r="C37" s="60" t="s">
        <v>48</v>
      </c>
      <c r="D37" s="179">
        <f>'Basistijden 2016'!AD37</f>
        <v>147.6</v>
      </c>
      <c r="E37" s="200">
        <f>'Basistijden 2016'!AE37</f>
        <v>0</v>
      </c>
      <c r="F37" s="179">
        <f>'Basistijden 2016'!AF37</f>
        <v>147.6</v>
      </c>
      <c r="G37" s="65"/>
      <c r="H37" s="179">
        <f>'Basistijden 2016'!BH37</f>
        <v>0</v>
      </c>
      <c r="I37" s="63" t="str">
        <f>'Basistijden 2016'!BI37</f>
        <v>EL</v>
      </c>
      <c r="J37" s="179" t="str">
        <f>'Basistijden 2016'!BJ37</f>
        <v>EL</v>
      </c>
      <c r="K37" s="179">
        <f>'Basistijden 2016'!BK37</f>
        <v>999</v>
      </c>
      <c r="L37" s="214">
        <f>'Basistijden 2016'!BL37</f>
        <v>14</v>
      </c>
    </row>
    <row r="38" spans="1:12" s="3" customFormat="1" ht="16.05" customHeight="1" x14ac:dyDescent="0.45">
      <c r="A38" s="174">
        <v>30</v>
      </c>
      <c r="B38" s="64">
        <v>2836</v>
      </c>
      <c r="C38" s="60" t="s">
        <v>49</v>
      </c>
      <c r="D38" s="179">
        <f>'Basistijden 2016'!AD38</f>
        <v>164.81</v>
      </c>
      <c r="E38" s="200">
        <f>'Basistijden 2016'!AE38</f>
        <v>20</v>
      </c>
      <c r="F38" s="179">
        <f>'Basistijden 2016'!AF38</f>
        <v>184.81</v>
      </c>
      <c r="G38" s="65"/>
      <c r="H38" s="179">
        <f>'Basistijden 2016'!BH38</f>
        <v>157.71</v>
      </c>
      <c r="I38" s="63">
        <f>'Basistijden 2016'!BI38</f>
        <v>5</v>
      </c>
      <c r="J38" s="179">
        <f>'Basistijden 2016'!BJ38</f>
        <v>162.71</v>
      </c>
      <c r="K38" s="179">
        <f>'Basistijden 2016'!BK38</f>
        <v>347.52</v>
      </c>
      <c r="L38" s="214">
        <f>'Basistijden 2016'!BL38</f>
        <v>7</v>
      </c>
    </row>
    <row r="39" spans="1:12" s="3" customFormat="1" ht="16.05" customHeight="1" x14ac:dyDescent="0.45">
      <c r="A39" s="174">
        <v>34</v>
      </c>
      <c r="B39" s="64"/>
      <c r="C39" s="60" t="s">
        <v>50</v>
      </c>
      <c r="D39" s="179">
        <f>'Basistijden 2016'!AD39</f>
        <v>243.1</v>
      </c>
      <c r="E39" s="200">
        <f>'Basistijden 2016'!AE39</f>
        <v>10</v>
      </c>
      <c r="F39" s="179">
        <f>'Basistijden 2016'!AF39</f>
        <v>253.1</v>
      </c>
      <c r="G39" s="65"/>
      <c r="H39" s="179">
        <f>'Basistijden 2016'!BH39</f>
        <v>217.38</v>
      </c>
      <c r="I39" s="63">
        <f>'Basistijden 2016'!BI39</f>
        <v>0</v>
      </c>
      <c r="J39" s="179">
        <f>'Basistijden 2016'!BJ39</f>
        <v>217.38</v>
      </c>
      <c r="K39" s="179">
        <f>'Basistijden 2016'!BK39</f>
        <v>470.48</v>
      </c>
      <c r="L39" s="214">
        <f>'Basistijden 2016'!BL39</f>
        <v>13</v>
      </c>
    </row>
    <row r="40" spans="1:12" s="3" customFormat="1" ht="16.05" customHeight="1" thickBot="1" x14ac:dyDescent="0.5">
      <c r="A40" s="174">
        <v>37</v>
      </c>
      <c r="B40" s="132">
        <v>2600</v>
      </c>
      <c r="C40" s="131" t="s">
        <v>51</v>
      </c>
      <c r="D40" s="179">
        <f>'Basistijden 2016'!AD40</f>
        <v>148.22999999999999</v>
      </c>
      <c r="E40" s="200">
        <f>'Basistijden 2016'!AE40</f>
        <v>10</v>
      </c>
      <c r="F40" s="179">
        <f>'Basistijden 2016'!AF40</f>
        <v>158.22999999999999</v>
      </c>
      <c r="G40" s="65"/>
      <c r="H40" s="179">
        <f>'Basistijden 2016'!BH40</f>
        <v>137.34</v>
      </c>
      <c r="I40" s="63">
        <f>'Basistijden 2016'!BI40</f>
        <v>10</v>
      </c>
      <c r="J40" s="179">
        <f>'Basistijden 2016'!BJ40</f>
        <v>147.34</v>
      </c>
      <c r="K40" s="179">
        <f>'Basistijden 2016'!BK40</f>
        <v>305.57</v>
      </c>
      <c r="L40" s="214">
        <f>'Basistijden 2016'!BL40</f>
        <v>2</v>
      </c>
    </row>
    <row r="41" spans="1:12" s="3" customFormat="1" ht="16.05" customHeight="1" thickTop="1" x14ac:dyDescent="0.45">
      <c r="A41" s="174">
        <v>28</v>
      </c>
      <c r="B41" s="114"/>
      <c r="C41" s="115" t="s">
        <v>52</v>
      </c>
      <c r="D41" s="179">
        <f>'Basistijden 2016'!AD41</f>
        <v>182.58</v>
      </c>
      <c r="E41" s="200">
        <f>'Basistijden 2016'!AE41</f>
        <v>20</v>
      </c>
      <c r="F41" s="179">
        <f>'Basistijden 2016'!AF41</f>
        <v>202.58</v>
      </c>
      <c r="G41" s="65"/>
      <c r="H41" s="179">
        <f>'Basistijden 2016'!BH41</f>
        <v>166.78</v>
      </c>
      <c r="I41" s="63">
        <f>'Basistijden 2016'!BI41</f>
        <v>0</v>
      </c>
      <c r="J41" s="179">
        <f>'Basistijden 2016'!BJ41</f>
        <v>166.78</v>
      </c>
      <c r="K41" s="179">
        <f>'Basistijden 2016'!BK41</f>
        <v>369.36</v>
      </c>
      <c r="L41" s="214">
        <f>'Basistijden 2016'!BL41</f>
        <v>11</v>
      </c>
    </row>
    <row r="42" spans="1:12" s="3" customFormat="1" ht="16.05" customHeight="1" x14ac:dyDescent="0.45">
      <c r="A42" s="174">
        <v>36</v>
      </c>
      <c r="B42" s="64"/>
      <c r="C42" s="60" t="s">
        <v>53</v>
      </c>
      <c r="D42" s="179">
        <f>'Basistijden 2016'!AD42</f>
        <v>148.9</v>
      </c>
      <c r="E42" s="200">
        <f>'Basistijden 2016'!AE42</f>
        <v>5</v>
      </c>
      <c r="F42" s="179">
        <f>'Basistijden 2016'!AF42</f>
        <v>153.9</v>
      </c>
      <c r="G42" s="65"/>
      <c r="H42" s="179">
        <f>'Basistijden 2016'!BH42</f>
        <v>137.13</v>
      </c>
      <c r="I42" s="63">
        <f>'Basistijden 2016'!BI42</f>
        <v>5</v>
      </c>
      <c r="J42" s="179">
        <f>'Basistijden 2016'!BJ42</f>
        <v>142.13</v>
      </c>
      <c r="K42" s="179">
        <f>'Basistijden 2016'!BK42</f>
        <v>296.02999999999997</v>
      </c>
      <c r="L42" s="214">
        <f>'Basistijden 2016'!BL42</f>
        <v>1</v>
      </c>
    </row>
    <row r="43" spans="1:12" s="3" customFormat="1" ht="16.05" customHeight="1" thickBot="1" x14ac:dyDescent="0.5">
      <c r="A43" s="174">
        <v>41</v>
      </c>
      <c r="B43" s="132">
        <v>2036</v>
      </c>
      <c r="C43" s="131" t="s">
        <v>0</v>
      </c>
      <c r="D43" s="179">
        <f>'Basistijden 2016'!AD43</f>
        <v>165.07</v>
      </c>
      <c r="E43" s="200">
        <f>'Basistijden 2016'!AE43</f>
        <v>5</v>
      </c>
      <c r="F43" s="179">
        <f>'Basistijden 2016'!AF43</f>
        <v>170.07</v>
      </c>
      <c r="G43" s="65"/>
      <c r="H43" s="179">
        <f>'Basistijden 2016'!BH43</f>
        <v>173.1</v>
      </c>
      <c r="I43" s="63">
        <f>'Basistijden 2016'!BI43</f>
        <v>20</v>
      </c>
      <c r="J43" s="179">
        <f>'Basistijden 2016'!BJ43</f>
        <v>193.1</v>
      </c>
      <c r="K43" s="179">
        <f>'Basistijden 2016'!BK43</f>
        <v>363.16999999999996</v>
      </c>
      <c r="L43" s="214">
        <f>'Basistijden 2016'!BL43</f>
        <v>10</v>
      </c>
    </row>
    <row r="44" spans="1:12" s="3" customFormat="1" ht="16.05" customHeight="1" thickTop="1" x14ac:dyDescent="0.45">
      <c r="A44" s="174">
        <v>38</v>
      </c>
      <c r="B44" s="114">
        <v>775</v>
      </c>
      <c r="C44" s="115" t="s">
        <v>8</v>
      </c>
      <c r="D44" s="179">
        <f>'Basistijden 2016'!AD44</f>
        <v>184.21</v>
      </c>
      <c r="E44" s="200">
        <f>'Basistijden 2016'!AE44</f>
        <v>10</v>
      </c>
      <c r="F44" s="179">
        <f>'Basistijden 2016'!AF44</f>
        <v>194.21</v>
      </c>
      <c r="G44" s="65"/>
      <c r="H44" s="179">
        <f>'Basistijden 2016'!BH44</f>
        <v>173.29</v>
      </c>
      <c r="I44" s="63">
        <f>'Basistijden 2016'!BI44</f>
        <v>5</v>
      </c>
      <c r="J44" s="179">
        <f>'Basistijden 2016'!BJ44</f>
        <v>178.29</v>
      </c>
      <c r="K44" s="179">
        <f>'Basistijden 2016'!BK44</f>
        <v>372.5</v>
      </c>
      <c r="L44" s="214">
        <f>'Basistijden 2016'!BL44</f>
        <v>12</v>
      </c>
    </row>
    <row r="45" spans="1:12" s="3" customFormat="1" ht="16.05" customHeight="1" x14ac:dyDescent="0.45">
      <c r="A45" s="174">
        <v>35</v>
      </c>
      <c r="B45" s="64">
        <v>3202</v>
      </c>
      <c r="C45" s="60" t="s">
        <v>17</v>
      </c>
      <c r="D45" s="179">
        <f>'Basistijden 2016'!AD45</f>
        <v>178.24</v>
      </c>
      <c r="E45" s="200">
        <f>'Basistijden 2016'!AE45</f>
        <v>10</v>
      </c>
      <c r="F45" s="179">
        <f>'Basistijden 2016'!AF45</f>
        <v>188.24</v>
      </c>
      <c r="G45" s="65"/>
      <c r="H45" s="179">
        <f>'Basistijden 2016'!BH45</f>
        <v>158.41999999999999</v>
      </c>
      <c r="I45" s="63">
        <f>'Basistijden 2016'!BI45</f>
        <v>10</v>
      </c>
      <c r="J45" s="179">
        <f>'Basistijden 2016'!BJ45</f>
        <v>168.42</v>
      </c>
      <c r="K45" s="179">
        <f>'Basistijden 2016'!BK45</f>
        <v>356.65999999999997</v>
      </c>
      <c r="L45" s="214">
        <f>'Basistijden 2016'!BL45</f>
        <v>9</v>
      </c>
    </row>
    <row r="46" spans="1:12" s="3" customFormat="1" ht="16.05" customHeight="1" x14ac:dyDescent="0.45">
      <c r="A46" s="174">
        <v>33</v>
      </c>
      <c r="B46" s="64">
        <v>1327</v>
      </c>
      <c r="C46" s="60" t="s">
        <v>16</v>
      </c>
      <c r="D46" s="179">
        <f>'Basistijden 2016'!AD46</f>
        <v>158.44999999999999</v>
      </c>
      <c r="E46" s="200">
        <f>'Basistijden 2016'!AE46</f>
        <v>5</v>
      </c>
      <c r="F46" s="179">
        <f>'Basistijden 2016'!AF46</f>
        <v>163.44999999999999</v>
      </c>
      <c r="G46" s="78"/>
      <c r="H46" s="179">
        <f>'Basistijden 2016'!BH46</f>
        <v>153.19</v>
      </c>
      <c r="I46" s="63">
        <f>'Basistijden 2016'!BI46</f>
        <v>5</v>
      </c>
      <c r="J46" s="179">
        <f>'Basistijden 2016'!BJ46</f>
        <v>158.19</v>
      </c>
      <c r="K46" s="179">
        <f>'Basistijden 2016'!BK46</f>
        <v>321.64</v>
      </c>
      <c r="L46" s="214">
        <f>'Basistijden 2016'!BL46</f>
        <v>3</v>
      </c>
    </row>
    <row r="47" spans="1:12" s="3" customFormat="1" ht="16.05" customHeight="1" thickBot="1" x14ac:dyDescent="0.5">
      <c r="A47" s="174">
        <v>40</v>
      </c>
      <c r="B47" s="132">
        <v>1992</v>
      </c>
      <c r="C47" s="131" t="s">
        <v>19</v>
      </c>
      <c r="D47" s="179">
        <f>'Basistijden 2016'!AD47</f>
        <v>158.33000000000001</v>
      </c>
      <c r="E47" s="200">
        <f>'Basistijden 2016'!AE47</f>
        <v>15</v>
      </c>
      <c r="F47" s="179">
        <f>'Basistijden 2016'!AF47</f>
        <v>173.33</v>
      </c>
      <c r="G47" s="65"/>
      <c r="H47" s="179">
        <f>'Basistijden 2016'!BH47</f>
        <v>152.28</v>
      </c>
      <c r="I47" s="63">
        <f>'Basistijden 2016'!BI47</f>
        <v>30</v>
      </c>
      <c r="J47" s="179">
        <f>'Basistijden 2016'!BJ47</f>
        <v>182.28</v>
      </c>
      <c r="K47" s="179">
        <f>'Basistijden 2016'!BK47</f>
        <v>355.61</v>
      </c>
      <c r="L47" s="214">
        <f>'Basistijden 2016'!BL47</f>
        <v>8</v>
      </c>
    </row>
    <row r="48" spans="1:12" s="3" customFormat="1" ht="16.05" customHeight="1" thickTop="1" x14ac:dyDescent="0.45">
      <c r="A48" s="174">
        <v>32</v>
      </c>
      <c r="B48" s="114">
        <v>1494</v>
      </c>
      <c r="C48" s="115" t="s">
        <v>49</v>
      </c>
      <c r="D48" s="179">
        <f>'Basistijden 2016'!AD48</f>
        <v>156.94</v>
      </c>
      <c r="E48" s="200">
        <f>'Basistijden 2016'!AE48</f>
        <v>10</v>
      </c>
      <c r="F48" s="179">
        <f>'Basistijden 2016'!AF48</f>
        <v>166.94</v>
      </c>
      <c r="G48" s="65"/>
      <c r="H48" s="179">
        <f>'Basistijden 2016'!BH48</f>
        <v>136.33000000000001</v>
      </c>
      <c r="I48" s="63">
        <f>'Basistijden 2016'!BI48</f>
        <v>25</v>
      </c>
      <c r="J48" s="179">
        <f>'Basistijden 2016'!BJ48</f>
        <v>161.33000000000001</v>
      </c>
      <c r="K48" s="179">
        <f>'Basistijden 2016'!BK48</f>
        <v>328.27</v>
      </c>
      <c r="L48" s="214">
        <f>'Basistijden 2016'!BL48</f>
        <v>4</v>
      </c>
    </row>
    <row r="49" spans="1:12" s="3" customFormat="1" ht="16.05" customHeight="1" x14ac:dyDescent="0.45">
      <c r="A49" s="174">
        <v>39</v>
      </c>
      <c r="B49" s="64">
        <v>1528</v>
      </c>
      <c r="C49" s="60" t="s">
        <v>54</v>
      </c>
      <c r="D49" s="179">
        <f>'Basistijden 2016'!AD49</f>
        <v>177.11</v>
      </c>
      <c r="E49" s="200">
        <f>'Basistijden 2016'!AE49</f>
        <v>0</v>
      </c>
      <c r="F49" s="179">
        <f>'Basistijden 2016'!AF49</f>
        <v>177.11</v>
      </c>
      <c r="G49" s="65"/>
      <c r="H49" s="179">
        <f>'Basistijden 2016'!BH49</f>
        <v>0</v>
      </c>
      <c r="I49" s="63" t="str">
        <f>'Basistijden 2016'!BI49</f>
        <v>EL</v>
      </c>
      <c r="J49" s="179" t="str">
        <f>'Basistijden 2016'!BJ49</f>
        <v>EL</v>
      </c>
      <c r="K49" s="179">
        <f>'Basistijden 2016'!BK49</f>
        <v>999</v>
      </c>
      <c r="L49" s="214">
        <f>'Basistijden 2016'!BL49</f>
        <v>14</v>
      </c>
    </row>
    <row r="50" spans="1:12" s="3" customFormat="1" ht="16.05" customHeight="1" x14ac:dyDescent="0.45">
      <c r="A50" s="174">
        <v>42</v>
      </c>
      <c r="B50" s="64">
        <v>1628</v>
      </c>
      <c r="C50" s="60" t="s">
        <v>55</v>
      </c>
      <c r="D50" s="179">
        <f>'Basistijden 2016'!AD50</f>
        <v>143.22999999999999</v>
      </c>
      <c r="E50" s="200">
        <f>'Basistijden 2016'!AE50</f>
        <v>5</v>
      </c>
      <c r="F50" s="179">
        <f>'Basistijden 2016'!AF50</f>
        <v>148.22999999999999</v>
      </c>
      <c r="G50" s="65"/>
      <c r="H50" s="179">
        <f>'Basistijden 2016'!BH50</f>
        <v>171.09</v>
      </c>
      <c r="I50" s="63">
        <f>'Basistijden 2016'!BI50</f>
        <v>10</v>
      </c>
      <c r="J50" s="179">
        <f>'Basistijden 2016'!BJ50</f>
        <v>181.09</v>
      </c>
      <c r="K50" s="179">
        <f>'Basistijden 2016'!BK50</f>
        <v>329.32</v>
      </c>
      <c r="L50" s="214">
        <f>'Basistijden 2016'!BL50</f>
        <v>5</v>
      </c>
    </row>
    <row r="51" spans="1:12" s="3" customFormat="1" ht="16.05" customHeight="1" x14ac:dyDescent="0.45">
      <c r="A51" s="174">
        <v>29</v>
      </c>
      <c r="B51" s="64">
        <v>1917</v>
      </c>
      <c r="C51" s="60" t="s">
        <v>56</v>
      </c>
      <c r="D51" s="179">
        <f>'Basistijden 2016'!AD51</f>
        <v>149.62</v>
      </c>
      <c r="E51" s="200">
        <f>'Basistijden 2016'!AE51</f>
        <v>5</v>
      </c>
      <c r="F51" s="179">
        <f>'Basistijden 2016'!AF51</f>
        <v>154.62</v>
      </c>
      <c r="G51" s="65"/>
      <c r="H51" s="179">
        <f>'Basistijden 2016'!BH51</f>
        <v>150.88999999999999</v>
      </c>
      <c r="I51" s="63">
        <f>'Basistijden 2016'!BI51</f>
        <v>25</v>
      </c>
      <c r="J51" s="179">
        <f>'Basistijden 2016'!BJ51</f>
        <v>175.89</v>
      </c>
      <c r="K51" s="179">
        <f>'Basistijden 2016'!BK51</f>
        <v>330.51</v>
      </c>
      <c r="L51" s="214">
        <f>'Basistijden 2016'!BL51</f>
        <v>6</v>
      </c>
    </row>
    <row r="52" spans="1:12" s="3" customFormat="1" ht="16.05" customHeight="1" x14ac:dyDescent="0.45">
      <c r="A52" s="173"/>
      <c r="B52" s="69"/>
      <c r="C52" s="31"/>
      <c r="D52" s="199"/>
      <c r="E52" s="65"/>
      <c r="F52" s="199"/>
      <c r="G52" s="65"/>
      <c r="H52" s="211"/>
      <c r="I52" s="65"/>
      <c r="J52" s="199"/>
      <c r="K52" s="199"/>
      <c r="L52" s="216"/>
    </row>
    <row r="53" spans="1:12" s="3" customFormat="1" ht="16.05" customHeight="1" thickBot="1" x14ac:dyDescent="0.5">
      <c r="A53" s="173"/>
      <c r="B53" s="93"/>
      <c r="C53" s="27"/>
      <c r="D53" s="205"/>
      <c r="E53" s="26"/>
      <c r="F53" s="208"/>
      <c r="G53" s="23"/>
      <c r="H53" s="201"/>
      <c r="J53" s="201"/>
      <c r="K53" s="201"/>
      <c r="L53" s="213"/>
    </row>
    <row r="54" spans="1:12" s="3" customFormat="1" ht="16.05" customHeight="1" x14ac:dyDescent="0.45">
      <c r="A54" s="173"/>
      <c r="B54" s="92"/>
      <c r="C54" s="28"/>
      <c r="D54" s="206" t="s">
        <v>10</v>
      </c>
      <c r="E54" s="50" t="s">
        <v>12</v>
      </c>
      <c r="F54" s="202" t="s">
        <v>13</v>
      </c>
      <c r="G54" s="191"/>
      <c r="H54" s="206" t="s">
        <v>10</v>
      </c>
      <c r="I54" s="50" t="s">
        <v>12</v>
      </c>
      <c r="J54" s="202" t="s">
        <v>13</v>
      </c>
      <c r="K54" s="206" t="s">
        <v>15</v>
      </c>
      <c r="L54" s="213"/>
    </row>
    <row r="55" spans="1:12" s="3" customFormat="1" ht="16.05" customHeight="1" thickBot="1" x14ac:dyDescent="0.5">
      <c r="A55" s="173"/>
      <c r="B55" s="220" t="s">
        <v>20</v>
      </c>
      <c r="C55" s="221"/>
      <c r="D55" s="203" t="s">
        <v>11</v>
      </c>
      <c r="E55" s="52" t="s">
        <v>11</v>
      </c>
      <c r="F55" s="203" t="s">
        <v>11</v>
      </c>
      <c r="G55" s="192"/>
      <c r="H55" s="203" t="s">
        <v>14</v>
      </c>
      <c r="I55" s="52" t="s">
        <v>14</v>
      </c>
      <c r="J55" s="203" t="s">
        <v>14</v>
      </c>
      <c r="K55" s="203"/>
      <c r="L55" s="213"/>
    </row>
    <row r="56" spans="1:12" s="3" customFormat="1" ht="16.05" customHeight="1" x14ac:dyDescent="0.45">
      <c r="A56" s="173"/>
      <c r="B56" s="94"/>
      <c r="D56" s="201"/>
      <c r="F56" s="201"/>
      <c r="H56" s="210"/>
      <c r="J56" s="201"/>
      <c r="K56" s="201"/>
      <c r="L56" s="213"/>
    </row>
    <row r="57" spans="1:12" s="3" customFormat="1" ht="16.05" customHeight="1" x14ac:dyDescent="0.45">
      <c r="A57" s="174">
        <v>21</v>
      </c>
      <c r="B57" s="64"/>
      <c r="C57" s="60" t="s">
        <v>57</v>
      </c>
      <c r="D57" s="179">
        <f>'Basistijden 2016'!AD57</f>
        <v>156.11000000000001</v>
      </c>
      <c r="E57" s="200">
        <f>'Basistijden 2016'!AE57</f>
        <v>0</v>
      </c>
      <c r="F57" s="179">
        <f>'Basistijden 2016'!AF57</f>
        <v>156.11000000000001</v>
      </c>
      <c r="G57" s="65"/>
      <c r="H57" s="179">
        <f>'Basistijden 2016'!BH57</f>
        <v>151.63</v>
      </c>
      <c r="I57" s="63">
        <f>'Basistijden 2016'!BI57</f>
        <v>5</v>
      </c>
      <c r="J57" s="179">
        <f>'Basistijden 2016'!BJ57</f>
        <v>156.63</v>
      </c>
      <c r="K57" s="179">
        <f>'Basistijden 2016'!BK57</f>
        <v>312.74</v>
      </c>
      <c r="L57" s="214">
        <f>'Basistijden 2016'!BL57</f>
        <v>5</v>
      </c>
    </row>
    <row r="58" spans="1:12" s="3" customFormat="1" ht="16.05" customHeight="1" x14ac:dyDescent="0.45">
      <c r="A58" s="174">
        <v>23</v>
      </c>
      <c r="B58" s="64">
        <v>1470</v>
      </c>
      <c r="C58" s="60" t="s">
        <v>58</v>
      </c>
      <c r="D58" s="179">
        <f>'Basistijden 2016'!AD58</f>
        <v>147.57</v>
      </c>
      <c r="E58" s="200">
        <f>'Basistijden 2016'!AE58</f>
        <v>15</v>
      </c>
      <c r="F58" s="179">
        <f>'Basistijden 2016'!AF58</f>
        <v>162.57</v>
      </c>
      <c r="G58" s="65"/>
      <c r="H58" s="179">
        <f>'Basistijden 2016'!BH58</f>
        <v>140.13</v>
      </c>
      <c r="I58" s="63">
        <f>'Basistijden 2016'!BI58</f>
        <v>10</v>
      </c>
      <c r="J58" s="179">
        <f>'Basistijden 2016'!BJ58</f>
        <v>150.13</v>
      </c>
      <c r="K58" s="179">
        <f>'Basistijden 2016'!BK58</f>
        <v>312.7</v>
      </c>
      <c r="L58" s="214">
        <f>'Basistijden 2016'!BL58</f>
        <v>4</v>
      </c>
    </row>
    <row r="59" spans="1:12" s="3" customFormat="1" ht="16.05" customHeight="1" x14ac:dyDescent="0.45">
      <c r="A59" s="174">
        <v>26</v>
      </c>
      <c r="B59" s="64"/>
      <c r="C59" s="60" t="s">
        <v>59</v>
      </c>
      <c r="D59" s="179">
        <f>'Basistijden 2016'!AD59</f>
        <v>157.84</v>
      </c>
      <c r="E59" s="200">
        <f>'Basistijden 2016'!AE59</f>
        <v>15</v>
      </c>
      <c r="F59" s="179">
        <f>'Basistijden 2016'!AF59</f>
        <v>172.84</v>
      </c>
      <c r="G59" s="65"/>
      <c r="H59" s="179">
        <f>'Basistijden 2016'!BH59</f>
        <v>0</v>
      </c>
      <c r="I59" s="63" t="str">
        <f>'Basistijden 2016'!BI59</f>
        <v>EL</v>
      </c>
      <c r="J59" s="179" t="str">
        <f>'Basistijden 2016'!BJ59</f>
        <v>EL</v>
      </c>
      <c r="K59" s="179">
        <f>'Basistijden 2016'!BK59</f>
        <v>999</v>
      </c>
      <c r="L59" s="214">
        <f>'Basistijden 2016'!BL59</f>
        <v>9</v>
      </c>
    </row>
    <row r="60" spans="1:12" s="3" customFormat="1" ht="16.05" customHeight="1" thickBot="1" x14ac:dyDescent="0.5">
      <c r="A60" s="174">
        <v>27</v>
      </c>
      <c r="B60" s="132">
        <v>3311</v>
      </c>
      <c r="C60" s="131" t="s">
        <v>60</v>
      </c>
      <c r="D60" s="179">
        <f>'Basistijden 2016'!AD60</f>
        <v>153.19</v>
      </c>
      <c r="E60" s="200">
        <f>'Basistijden 2016'!AE60</f>
        <v>5</v>
      </c>
      <c r="F60" s="179">
        <f>'Basistijden 2016'!AF60</f>
        <v>158.19</v>
      </c>
      <c r="G60" s="65"/>
      <c r="H60" s="179">
        <f>'Basistijden 2016'!BH60</f>
        <v>147.13999999999999</v>
      </c>
      <c r="I60" s="63">
        <f>'Basistijden 2016'!BI60</f>
        <v>55</v>
      </c>
      <c r="J60" s="179">
        <f>'Basistijden 2016'!BJ60</f>
        <v>202.14</v>
      </c>
      <c r="K60" s="179">
        <f>'Basistijden 2016'!BK60</f>
        <v>360.33</v>
      </c>
      <c r="L60" s="214">
        <f>'Basistijden 2016'!BL60</f>
        <v>8</v>
      </c>
    </row>
    <row r="61" spans="1:12" s="3" customFormat="1" ht="16.05" customHeight="1" thickTop="1" x14ac:dyDescent="0.45">
      <c r="A61" s="174">
        <v>22</v>
      </c>
      <c r="B61" s="114">
        <v>481</v>
      </c>
      <c r="C61" s="115" t="s">
        <v>61</v>
      </c>
      <c r="D61" s="179">
        <f>'Basistijden 2016'!AD61</f>
        <v>180.13</v>
      </c>
      <c r="E61" s="200">
        <f>'Basistijden 2016'!AE61</f>
        <v>0</v>
      </c>
      <c r="F61" s="179">
        <f>'Basistijden 2016'!AF61</f>
        <v>180.13</v>
      </c>
      <c r="G61" s="65"/>
      <c r="H61" s="179">
        <f>'Basistijden 2016'!BH61</f>
        <v>163.98</v>
      </c>
      <c r="I61" s="63">
        <f>'Basistijden 2016'!BI61</f>
        <v>5</v>
      </c>
      <c r="J61" s="179">
        <f>'Basistijden 2016'!BJ61</f>
        <v>168.98</v>
      </c>
      <c r="K61" s="179">
        <f>'Basistijden 2016'!BK61</f>
        <v>349.11</v>
      </c>
      <c r="L61" s="214">
        <f>'Basistijden 2016'!BL61</f>
        <v>7</v>
      </c>
    </row>
    <row r="62" spans="1:12" s="3" customFormat="1" ht="16.05" customHeight="1" x14ac:dyDescent="0.45">
      <c r="A62" s="174">
        <v>24</v>
      </c>
      <c r="B62" s="64">
        <v>772</v>
      </c>
      <c r="C62" s="60" t="s">
        <v>5</v>
      </c>
      <c r="D62" s="179">
        <f>'Basistijden 2016'!AD62</f>
        <v>154.97</v>
      </c>
      <c r="E62" s="200">
        <f>'Basistijden 2016'!AE62</f>
        <v>0</v>
      </c>
      <c r="F62" s="179">
        <f>'Basistijden 2016'!AF62</f>
        <v>154.97</v>
      </c>
      <c r="G62" s="65"/>
      <c r="H62" s="179">
        <f>'Basistijden 2016'!BH62</f>
        <v>152.69</v>
      </c>
      <c r="I62" s="63">
        <f>'Basistijden 2016'!BI62</f>
        <v>15</v>
      </c>
      <c r="J62" s="179">
        <f>'Basistijden 2016'!BJ62</f>
        <v>167.69</v>
      </c>
      <c r="K62" s="179">
        <f>'Basistijden 2016'!BK62</f>
        <v>322.65999999999997</v>
      </c>
      <c r="L62" s="214">
        <f>'Basistijden 2016'!BL62</f>
        <v>6</v>
      </c>
    </row>
    <row r="63" spans="1:12" s="3" customFormat="1" ht="16.05" customHeight="1" x14ac:dyDescent="0.45">
      <c r="A63" s="174">
        <v>25</v>
      </c>
      <c r="B63" s="64">
        <v>305</v>
      </c>
      <c r="C63" s="60" t="s">
        <v>62</v>
      </c>
      <c r="D63" s="179">
        <f>'Basistijden 2016'!AD63</f>
        <v>140.07</v>
      </c>
      <c r="E63" s="200">
        <f>'Basistijden 2016'!AE63</f>
        <v>5</v>
      </c>
      <c r="F63" s="179">
        <f>'Basistijden 2016'!AF63</f>
        <v>145.07</v>
      </c>
      <c r="G63" s="65"/>
      <c r="H63" s="179">
        <f>'Basistijden 2016'!BH63</f>
        <v>143.01</v>
      </c>
      <c r="I63" s="63">
        <f>'Basistijden 2016'!BI63</f>
        <v>20</v>
      </c>
      <c r="J63" s="179">
        <f>'Basistijden 2016'!BJ63</f>
        <v>163.01</v>
      </c>
      <c r="K63" s="179">
        <f>'Basistijden 2016'!BK63</f>
        <v>308.08</v>
      </c>
      <c r="L63" s="214">
        <f>'Basistijden 2016'!BL63</f>
        <v>3</v>
      </c>
    </row>
    <row r="64" spans="1:12" s="3" customFormat="1" ht="16.05" customHeight="1" x14ac:dyDescent="0.45">
      <c r="A64" s="174">
        <v>20</v>
      </c>
      <c r="B64" s="64">
        <v>1484</v>
      </c>
      <c r="C64" s="60" t="s">
        <v>63</v>
      </c>
      <c r="D64" s="179">
        <f>'Basistijden 2016'!AD64</f>
        <v>139.91</v>
      </c>
      <c r="E64" s="200">
        <f>'Basistijden 2016'!AE64</f>
        <v>0</v>
      </c>
      <c r="F64" s="179">
        <f>'Basistijden 2016'!AF64</f>
        <v>139.91</v>
      </c>
      <c r="G64" s="65"/>
      <c r="H64" s="179">
        <f>'Basistijden 2016'!BH64</f>
        <v>139.97999999999999</v>
      </c>
      <c r="I64" s="63">
        <f>'Basistijden 2016'!BI64</f>
        <v>0</v>
      </c>
      <c r="J64" s="179">
        <f>'Basistijden 2016'!BJ64</f>
        <v>139.97999999999999</v>
      </c>
      <c r="K64" s="179">
        <f>'Basistijden 2016'!BK64</f>
        <v>279.89</v>
      </c>
      <c r="L64" s="214">
        <f>'Basistijden 2016'!BL64</f>
        <v>1</v>
      </c>
    </row>
    <row r="65" spans="1:12" s="3" customFormat="1" ht="16.05" customHeight="1" x14ac:dyDescent="0.45">
      <c r="A65" s="174">
        <v>19</v>
      </c>
      <c r="B65" s="64">
        <v>42</v>
      </c>
      <c r="C65" s="60" t="s">
        <v>6</v>
      </c>
      <c r="D65" s="179">
        <f>'Basistijden 2016'!AD65</f>
        <v>151.38999999999999</v>
      </c>
      <c r="E65" s="200">
        <f>'Basistijden 2016'!AE65</f>
        <v>10</v>
      </c>
      <c r="F65" s="179">
        <f>'Basistijden 2016'!AF65</f>
        <v>161.38999999999999</v>
      </c>
      <c r="G65" s="65"/>
      <c r="H65" s="179">
        <f>'Basistijden 2016'!BH65</f>
        <v>139.1</v>
      </c>
      <c r="I65" s="63">
        <f>'Basistijden 2016'!BI65</f>
        <v>0</v>
      </c>
      <c r="J65" s="179">
        <f>'Basistijden 2016'!BJ65</f>
        <v>139.1</v>
      </c>
      <c r="K65" s="179">
        <f>'Basistijden 2016'!BK65</f>
        <v>300.49</v>
      </c>
      <c r="L65" s="214">
        <f>'Basistijden 2016'!BL65</f>
        <v>2</v>
      </c>
    </row>
    <row r="66" spans="1:12" s="3" customFormat="1" ht="16.05" customHeight="1" x14ac:dyDescent="0.45">
      <c r="A66" s="173"/>
      <c r="B66" s="69"/>
      <c r="C66" s="31"/>
      <c r="D66" s="199"/>
      <c r="E66" s="65"/>
      <c r="F66" s="199"/>
      <c r="G66" s="65"/>
      <c r="H66" s="211"/>
      <c r="I66" s="65"/>
      <c r="J66" s="199"/>
      <c r="K66" s="199"/>
      <c r="L66" s="216"/>
    </row>
    <row r="67" spans="1:12" s="3" customFormat="1" ht="16.05" customHeight="1" thickBot="1" x14ac:dyDescent="0.5">
      <c r="A67" s="173"/>
      <c r="B67" s="93"/>
      <c r="C67" s="27"/>
      <c r="D67" s="205"/>
      <c r="E67" s="26"/>
      <c r="F67" s="208"/>
      <c r="G67" s="23"/>
      <c r="H67" s="201"/>
      <c r="J67" s="201"/>
      <c r="K67" s="201"/>
      <c r="L67" s="213"/>
    </row>
    <row r="68" spans="1:12" s="3" customFormat="1" ht="16.05" customHeight="1" x14ac:dyDescent="0.45">
      <c r="A68" s="173"/>
      <c r="B68" s="92"/>
      <c r="C68" s="28"/>
      <c r="D68" s="206" t="s">
        <v>10</v>
      </c>
      <c r="E68" s="50" t="s">
        <v>12</v>
      </c>
      <c r="F68" s="202" t="s">
        <v>13</v>
      </c>
      <c r="G68" s="191"/>
      <c r="H68" s="206" t="s">
        <v>10</v>
      </c>
      <c r="I68" s="50" t="s">
        <v>12</v>
      </c>
      <c r="J68" s="202" t="s">
        <v>13</v>
      </c>
      <c r="K68" s="206" t="s">
        <v>15</v>
      </c>
      <c r="L68" s="213"/>
    </row>
    <row r="69" spans="1:12" s="3" customFormat="1" ht="16.05" customHeight="1" thickBot="1" x14ac:dyDescent="0.5">
      <c r="A69" s="173"/>
      <c r="B69" s="220" t="s">
        <v>36</v>
      </c>
      <c r="C69" s="221"/>
      <c r="D69" s="203" t="s">
        <v>11</v>
      </c>
      <c r="E69" s="52" t="s">
        <v>11</v>
      </c>
      <c r="F69" s="203" t="s">
        <v>11</v>
      </c>
      <c r="G69" s="192"/>
      <c r="H69" s="203" t="s">
        <v>14</v>
      </c>
      <c r="I69" s="52" t="s">
        <v>14</v>
      </c>
      <c r="J69" s="203" t="s">
        <v>14</v>
      </c>
      <c r="K69" s="203"/>
      <c r="L69" s="213"/>
    </row>
    <row r="70" spans="1:12" s="3" customFormat="1" ht="16.05" customHeight="1" x14ac:dyDescent="0.45">
      <c r="A70" s="173"/>
      <c r="B70" s="94"/>
      <c r="D70" s="201"/>
      <c r="F70" s="201"/>
      <c r="H70" s="210"/>
      <c r="J70" s="201"/>
      <c r="K70" s="201"/>
      <c r="L70" s="213"/>
    </row>
    <row r="71" spans="1:12" s="3" customFormat="1" ht="16.05" customHeight="1" x14ac:dyDescent="0.45">
      <c r="A71" s="174">
        <v>43</v>
      </c>
      <c r="B71" s="64">
        <v>767</v>
      </c>
      <c r="C71" s="60" t="s">
        <v>64</v>
      </c>
      <c r="D71" s="179">
        <f>'Basistijden 2016'!AD71</f>
        <v>185.73</v>
      </c>
      <c r="E71" s="200">
        <f>'Basistijden 2016'!AE71</f>
        <v>5</v>
      </c>
      <c r="F71" s="179">
        <f>'Basistijden 2016'!AF71</f>
        <v>190.73</v>
      </c>
      <c r="G71" s="65"/>
      <c r="H71" s="179">
        <f>'Basistijden 2016'!BH71</f>
        <v>169.3</v>
      </c>
      <c r="I71" s="63">
        <f>'Basistijden 2016'!BI71</f>
        <v>5</v>
      </c>
      <c r="J71" s="179">
        <f>'Basistijden 2016'!BJ71</f>
        <v>174.3</v>
      </c>
      <c r="K71" s="179">
        <f>'Basistijden 2016'!BK71</f>
        <v>365.03</v>
      </c>
      <c r="L71" s="214">
        <f>'Basistijden 2016'!BL71</f>
        <v>5</v>
      </c>
    </row>
    <row r="72" spans="1:12" s="3" customFormat="1" ht="16.05" customHeight="1" x14ac:dyDescent="0.45">
      <c r="A72" s="174">
        <v>49</v>
      </c>
      <c r="B72" s="64">
        <v>1484</v>
      </c>
      <c r="C72" s="60" t="s">
        <v>65</v>
      </c>
      <c r="D72" s="179">
        <f>'Basistijden 2016'!AD72</f>
        <v>153.91</v>
      </c>
      <c r="E72" s="200">
        <f>'Basistijden 2016'!AE72</f>
        <v>10</v>
      </c>
      <c r="F72" s="179">
        <f>'Basistijden 2016'!AF72</f>
        <v>163.91</v>
      </c>
      <c r="G72" s="65"/>
      <c r="H72" s="179">
        <f>'Basistijden 2016'!BH72</f>
        <v>150.72</v>
      </c>
      <c r="I72" s="63">
        <f>'Basistijden 2016'!BI72</f>
        <v>10</v>
      </c>
      <c r="J72" s="179">
        <f>'Basistijden 2016'!BJ72</f>
        <v>160.72</v>
      </c>
      <c r="K72" s="179">
        <f>'Basistijden 2016'!BK72</f>
        <v>324.63</v>
      </c>
      <c r="L72" s="214">
        <f>'Basistijden 2016'!BL72</f>
        <v>3</v>
      </c>
    </row>
    <row r="73" spans="1:12" s="3" customFormat="1" ht="16.05" customHeight="1" x14ac:dyDescent="0.45">
      <c r="A73" s="174">
        <v>47</v>
      </c>
      <c r="B73" s="64">
        <v>3689</v>
      </c>
      <c r="C73" s="60" t="s">
        <v>7</v>
      </c>
      <c r="D73" s="179">
        <f>'Basistijden 2016'!AD73</f>
        <v>183.14</v>
      </c>
      <c r="E73" s="200">
        <f>'Basistijden 2016'!AE73</f>
        <v>70</v>
      </c>
      <c r="F73" s="179">
        <f>'Basistijden 2016'!AF73</f>
        <v>253.14</v>
      </c>
      <c r="G73" s="65"/>
      <c r="H73" s="179">
        <f>'Basistijden 2016'!BH73</f>
        <v>176.85</v>
      </c>
      <c r="I73" s="63">
        <f>'Basistijden 2016'!BI73</f>
        <v>15</v>
      </c>
      <c r="J73" s="179">
        <f>'Basistijden 2016'!BJ73</f>
        <v>191.85</v>
      </c>
      <c r="K73" s="179">
        <f>'Basistijden 2016'!BK73</f>
        <v>444.99</v>
      </c>
      <c r="L73" s="214">
        <f>'Basistijden 2016'!BL73</f>
        <v>6</v>
      </c>
    </row>
    <row r="74" spans="1:12" s="3" customFormat="1" ht="16.05" customHeight="1" thickBot="1" x14ac:dyDescent="0.5">
      <c r="A74" s="174">
        <v>46</v>
      </c>
      <c r="B74" s="132"/>
      <c r="C74" s="131" t="s">
        <v>66</v>
      </c>
      <c r="D74" s="179">
        <f>'Basistijden 2016'!AD74</f>
        <v>238.99</v>
      </c>
      <c r="E74" s="200">
        <f>'Basistijden 2016'!AE74</f>
        <v>5</v>
      </c>
      <c r="F74" s="179">
        <f>'Basistijden 2016'!AF74</f>
        <v>243.99</v>
      </c>
      <c r="G74" s="65"/>
      <c r="H74" s="179">
        <f>'Basistijden 2016'!BH74</f>
        <v>216.27</v>
      </c>
      <c r="I74" s="63">
        <f>'Basistijden 2016'!BI74</f>
        <v>30</v>
      </c>
      <c r="J74" s="179">
        <f>'Basistijden 2016'!BJ74</f>
        <v>246.27</v>
      </c>
      <c r="K74" s="179">
        <f>'Basistijden 2016'!BK74</f>
        <v>490.26</v>
      </c>
      <c r="L74" s="214">
        <f>'Basistijden 2016'!BL74</f>
        <v>7</v>
      </c>
    </row>
    <row r="75" spans="1:12" s="3" customFormat="1" ht="16.05" customHeight="1" thickTop="1" x14ac:dyDescent="0.45">
      <c r="A75" s="174">
        <v>48</v>
      </c>
      <c r="B75" s="114">
        <v>3899</v>
      </c>
      <c r="C75" s="115" t="s">
        <v>67</v>
      </c>
      <c r="D75" s="179">
        <f>'Basistijden 2016'!AD75</f>
        <v>160.9</v>
      </c>
      <c r="E75" s="200">
        <f>'Basistijden 2016'!AE75</f>
        <v>10</v>
      </c>
      <c r="F75" s="179">
        <f>'Basistijden 2016'!AF75</f>
        <v>170.9</v>
      </c>
      <c r="G75" s="65"/>
      <c r="H75" s="179">
        <f>'Basistijden 2016'!BH75</f>
        <v>141.80000000000001</v>
      </c>
      <c r="I75" s="63">
        <f>'Basistijden 2016'!BI75</f>
        <v>0</v>
      </c>
      <c r="J75" s="179">
        <f>'Basistijden 2016'!BJ75</f>
        <v>141.80000000000001</v>
      </c>
      <c r="K75" s="179">
        <f>'Basistijden 2016'!BK75</f>
        <v>312.70000000000005</v>
      </c>
      <c r="L75" s="214">
        <f>'Basistijden 2016'!BL75</f>
        <v>1</v>
      </c>
    </row>
    <row r="76" spans="1:12" s="3" customFormat="1" ht="16.05" customHeight="1" x14ac:dyDescent="0.45">
      <c r="A76" s="174">
        <v>45</v>
      </c>
      <c r="B76" s="64">
        <v>768</v>
      </c>
      <c r="C76" s="60" t="s">
        <v>9</v>
      </c>
      <c r="D76" s="179">
        <f>'Basistijden 2016'!AD76</f>
        <v>156.78</v>
      </c>
      <c r="E76" s="200">
        <f>'Basistijden 2016'!AE76</f>
        <v>15</v>
      </c>
      <c r="F76" s="179">
        <f>'Basistijden 2016'!AF76</f>
        <v>171.78</v>
      </c>
      <c r="G76" s="65"/>
      <c r="H76" s="179">
        <f>'Basistijden 2016'!BH76</f>
        <v>144.6</v>
      </c>
      <c r="I76" s="63">
        <f>'Basistijden 2016'!BI76</f>
        <v>20</v>
      </c>
      <c r="J76" s="179">
        <f>'Basistijden 2016'!BJ76</f>
        <v>164.6</v>
      </c>
      <c r="K76" s="179">
        <f>'Basistijden 2016'!BK76</f>
        <v>336.38</v>
      </c>
      <c r="L76" s="214">
        <f>'Basistijden 2016'!BL76</f>
        <v>4</v>
      </c>
    </row>
    <row r="77" spans="1:12" s="3" customFormat="1" ht="16.05" customHeight="1" x14ac:dyDescent="0.45">
      <c r="A77" s="174">
        <v>44</v>
      </c>
      <c r="B77" s="64">
        <v>767</v>
      </c>
      <c r="C77" s="60" t="s">
        <v>68</v>
      </c>
      <c r="D77" s="179">
        <f>'Basistijden 2016'!AD77</f>
        <v>154.9</v>
      </c>
      <c r="E77" s="200">
        <f>'Basistijden 2016'!AE77</f>
        <v>5</v>
      </c>
      <c r="F77" s="179">
        <f>'Basistijden 2016'!AF77</f>
        <v>159.9</v>
      </c>
      <c r="G77" s="65"/>
      <c r="H77" s="179">
        <f>'Basistijden 2016'!BH77</f>
        <v>152.01</v>
      </c>
      <c r="I77" s="63">
        <f>'Basistijden 2016'!BI77</f>
        <v>5</v>
      </c>
      <c r="J77" s="179">
        <f>'Basistijden 2016'!BJ77</f>
        <v>157.01</v>
      </c>
      <c r="K77" s="179">
        <f>'Basistijden 2016'!BK77</f>
        <v>316.90999999999997</v>
      </c>
      <c r="L77" s="214">
        <f>'Basistijden 2016'!BL77</f>
        <v>2</v>
      </c>
    </row>
  </sheetData>
  <mergeCells count="7">
    <mergeCell ref="B69:C69"/>
    <mergeCell ref="B2:L2"/>
    <mergeCell ref="B35:C35"/>
    <mergeCell ref="B55:C55"/>
    <mergeCell ref="B4:L4"/>
    <mergeCell ref="B7:C7"/>
    <mergeCell ref="B16:C1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6"/>
  <sheetViews>
    <sheetView zoomScale="90" zoomScaleNormal="90" workbookViewId="0">
      <selection activeCell="B2" sqref="B2:AH2"/>
    </sheetView>
  </sheetViews>
  <sheetFormatPr defaultRowHeight="14.25" x14ac:dyDescent="0.45"/>
  <cols>
    <col min="5" max="25" width="5.1328125" customWidth="1"/>
    <col min="26" max="26" width="8.86328125" customWidth="1"/>
    <col min="27" max="27" width="3.86328125" hidden="1" customWidth="1"/>
    <col min="29" max="29" width="1.59765625" customWidth="1"/>
    <col min="30" max="30" width="2.265625" hidden="1" customWidth="1"/>
    <col min="32" max="32" width="1.796875" customWidth="1"/>
    <col min="34" max="54" width="5.1328125" customWidth="1"/>
    <col min="56" max="56" width="0.1328125" customWidth="1"/>
    <col min="58" max="58" width="1.59765625" customWidth="1"/>
    <col min="59" max="59" width="9.06640625" hidden="1" customWidth="1"/>
    <col min="61" max="61" width="0.265625" customWidth="1"/>
  </cols>
  <sheetData>
    <row r="1" spans="1:67" ht="16.149999999999999" thickBot="1" x14ac:dyDescent="0.5">
      <c r="A1" s="173"/>
      <c r="B1" s="96"/>
      <c r="C1" s="34"/>
      <c r="D1" s="34"/>
      <c r="E1" s="33"/>
      <c r="F1" s="33"/>
      <c r="G1" s="33"/>
      <c r="H1" s="33"/>
      <c r="I1" s="33"/>
      <c r="J1" s="33"/>
      <c r="K1" s="33"/>
      <c r="L1" s="33"/>
      <c r="M1" s="23"/>
      <c r="N1" s="33"/>
      <c r="O1" s="33"/>
      <c r="P1" s="33"/>
      <c r="Q1" s="33"/>
      <c r="R1" s="33"/>
      <c r="S1" s="33"/>
      <c r="T1" s="33"/>
      <c r="U1" s="33"/>
      <c r="V1" s="33"/>
      <c r="W1" s="33"/>
      <c r="X1" s="23"/>
      <c r="Y1" s="33"/>
      <c r="Z1" s="33"/>
      <c r="AA1" s="33"/>
      <c r="AB1" s="33"/>
      <c r="AC1" s="23"/>
      <c r="AD1" s="33"/>
      <c r="AE1" s="23"/>
      <c r="AF1" s="31"/>
      <c r="AG1" s="35"/>
      <c r="AH1" s="37"/>
      <c r="AI1" s="37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4"/>
      <c r="BK1" s="3"/>
      <c r="BL1" s="3"/>
      <c r="BM1" s="3"/>
      <c r="BN1" s="3"/>
      <c r="BO1" s="3"/>
    </row>
    <row r="2" spans="1:67" ht="16.149999999999999" thickBot="1" x14ac:dyDescent="0.5">
      <c r="A2" s="173"/>
      <c r="B2" s="250" t="s">
        <v>69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169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6"/>
      <c r="BO2" s="3"/>
    </row>
    <row r="3" spans="1:67" ht="15.75" x14ac:dyDescent="0.45">
      <c r="A3" s="173"/>
      <c r="B3" s="96"/>
      <c r="C3" s="34"/>
      <c r="D3" s="34"/>
      <c r="E3" s="33"/>
      <c r="F3" s="33"/>
      <c r="G3" s="33"/>
      <c r="H3" s="33"/>
      <c r="I3" s="33"/>
      <c r="J3" s="33"/>
      <c r="K3" s="33"/>
      <c r="L3" s="33"/>
      <c r="M3" s="23"/>
      <c r="N3" s="33"/>
      <c r="O3" s="33"/>
      <c r="P3" s="33"/>
      <c r="Q3" s="33"/>
      <c r="R3" s="33"/>
      <c r="S3" s="33"/>
      <c r="T3" s="33"/>
      <c r="U3" s="33"/>
      <c r="V3" s="33"/>
      <c r="W3" s="33"/>
      <c r="X3" s="23"/>
      <c r="Y3" s="33"/>
      <c r="Z3" s="33"/>
      <c r="AA3" s="33"/>
      <c r="AB3" s="33"/>
      <c r="AC3" s="23"/>
      <c r="AD3" s="33"/>
      <c r="AE3" s="23"/>
      <c r="AF3" s="31"/>
      <c r="AG3" s="35"/>
      <c r="AH3" s="37"/>
      <c r="AI3" s="37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4"/>
      <c r="BK3" s="3"/>
      <c r="BL3" s="3"/>
      <c r="BM3" s="3"/>
      <c r="BN3" s="3"/>
      <c r="BO3" s="3"/>
    </row>
    <row r="4" spans="1:67" ht="16.149999999999999" thickBot="1" x14ac:dyDescent="0.5">
      <c r="A4" s="173"/>
      <c r="B4" s="96"/>
      <c r="C4" s="32"/>
      <c r="D4" s="32"/>
      <c r="E4" s="33"/>
      <c r="F4" s="33"/>
      <c r="G4" s="33"/>
      <c r="H4" s="33"/>
      <c r="I4" s="33"/>
      <c r="J4" s="33"/>
      <c r="K4" s="33"/>
      <c r="L4" s="33"/>
      <c r="M4" s="23"/>
      <c r="N4" s="33"/>
      <c r="O4" s="33"/>
      <c r="P4" s="33"/>
      <c r="Q4" s="33"/>
      <c r="R4" s="33"/>
      <c r="S4" s="33"/>
      <c r="T4" s="33"/>
      <c r="U4" s="33"/>
      <c r="V4" s="33"/>
      <c r="W4" s="33"/>
      <c r="X4" s="23"/>
      <c r="Y4" s="33"/>
      <c r="Z4" s="33"/>
      <c r="AA4" s="33"/>
      <c r="AB4" s="33"/>
      <c r="AC4" s="23"/>
      <c r="AD4" s="33"/>
      <c r="AE4" s="23"/>
      <c r="AF4" s="31"/>
      <c r="AG4" s="35"/>
      <c r="AH4" s="37"/>
      <c r="AI4" s="37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4"/>
      <c r="BK4" s="3"/>
      <c r="BL4" s="3"/>
      <c r="BM4" s="3"/>
      <c r="BN4" s="3"/>
      <c r="BO4" s="3"/>
    </row>
    <row r="5" spans="1:67" ht="16.149999999999999" thickBot="1" x14ac:dyDescent="0.5">
      <c r="A5" s="173"/>
      <c r="B5" s="92"/>
      <c r="C5" s="28"/>
      <c r="D5" s="28"/>
      <c r="E5" s="23"/>
      <c r="F5" s="23"/>
      <c r="G5" s="23"/>
      <c r="H5" s="23"/>
      <c r="I5" s="217" t="s">
        <v>29</v>
      </c>
      <c r="J5" s="218"/>
      <c r="K5" s="218"/>
      <c r="L5" s="218"/>
      <c r="M5" s="219"/>
      <c r="N5" s="23"/>
      <c r="O5" s="23"/>
      <c r="P5" s="217" t="s">
        <v>29</v>
      </c>
      <c r="Q5" s="218"/>
      <c r="R5" s="218"/>
      <c r="S5" s="218"/>
      <c r="T5" s="219"/>
      <c r="U5" s="188"/>
      <c r="V5" s="188"/>
      <c r="W5" s="3"/>
      <c r="X5" s="3"/>
      <c r="Y5" s="3"/>
      <c r="Z5" s="248" t="s">
        <v>10</v>
      </c>
      <c r="AA5" s="249"/>
      <c r="AB5" s="80" t="s">
        <v>12</v>
      </c>
      <c r="AC5" s="80"/>
      <c r="AD5" s="170"/>
      <c r="AE5" s="229" t="s">
        <v>13</v>
      </c>
      <c r="AF5" s="231"/>
      <c r="AG5" s="168"/>
      <c r="AH5" s="167"/>
      <c r="AI5" s="167"/>
      <c r="AJ5" s="23"/>
      <c r="AK5" s="73"/>
      <c r="AL5" s="73"/>
      <c r="AM5" s="73"/>
      <c r="AN5" s="73"/>
      <c r="AO5" s="239"/>
      <c r="AP5" s="239"/>
      <c r="AQ5" s="239"/>
      <c r="AR5" s="239"/>
      <c r="AS5" s="239"/>
      <c r="AT5" s="239"/>
      <c r="AU5" s="73"/>
      <c r="AV5" s="73"/>
      <c r="AW5" s="73"/>
      <c r="AX5" s="73"/>
      <c r="AY5" s="239"/>
      <c r="AZ5" s="239"/>
      <c r="BA5" s="239"/>
      <c r="BB5" s="239"/>
      <c r="BC5" s="239"/>
      <c r="BD5" s="239"/>
      <c r="BE5" s="73"/>
      <c r="BF5" s="73"/>
      <c r="BG5" s="73"/>
      <c r="BH5" s="73"/>
      <c r="BI5" s="73"/>
      <c r="BJ5" s="74"/>
      <c r="BK5" s="74"/>
      <c r="BL5" s="75"/>
      <c r="BM5" s="74"/>
      <c r="BN5" s="76"/>
      <c r="BO5" s="3"/>
    </row>
    <row r="6" spans="1:67" ht="16.149999999999999" thickBot="1" x14ac:dyDescent="0.5">
      <c r="A6" s="173"/>
      <c r="B6" s="220" t="s">
        <v>21</v>
      </c>
      <c r="C6" s="221"/>
      <c r="D6" s="180"/>
      <c r="E6" s="58">
        <v>1</v>
      </c>
      <c r="F6" s="58">
        <v>2</v>
      </c>
      <c r="G6" s="58">
        <v>3</v>
      </c>
      <c r="H6" s="58">
        <v>4</v>
      </c>
      <c r="I6" s="59" t="s">
        <v>22</v>
      </c>
      <c r="J6" s="59" t="s">
        <v>23</v>
      </c>
      <c r="K6" s="59" t="s">
        <v>24</v>
      </c>
      <c r="L6" s="59" t="s">
        <v>25</v>
      </c>
      <c r="M6" s="59" t="s">
        <v>26</v>
      </c>
      <c r="N6" s="58">
        <v>6</v>
      </c>
      <c r="O6" s="58">
        <v>7</v>
      </c>
      <c r="P6" s="59" t="s">
        <v>73</v>
      </c>
      <c r="Q6" s="59" t="s">
        <v>23</v>
      </c>
      <c r="R6" s="59" t="s">
        <v>24</v>
      </c>
      <c r="S6" s="59" t="s">
        <v>25</v>
      </c>
      <c r="T6" s="59" t="s">
        <v>26</v>
      </c>
      <c r="U6" s="58">
        <v>9</v>
      </c>
      <c r="V6" s="58">
        <v>10</v>
      </c>
      <c r="W6" s="58">
        <v>11</v>
      </c>
      <c r="X6" s="58">
        <v>12</v>
      </c>
      <c r="Y6" s="70">
        <v>13</v>
      </c>
      <c r="Z6" s="233" t="s">
        <v>35</v>
      </c>
      <c r="AA6" s="235"/>
      <c r="AB6" s="235"/>
      <c r="AC6" s="235"/>
      <c r="AD6" s="235"/>
      <c r="AE6" s="235"/>
      <c r="AF6" s="234"/>
      <c r="AG6" s="168"/>
      <c r="AH6" s="168"/>
      <c r="AI6" s="168"/>
      <c r="AJ6" s="23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6"/>
      <c r="BN6" s="76"/>
      <c r="BO6" s="3"/>
    </row>
    <row r="7" spans="1:67" ht="16.149999999999999" thickBot="1" x14ac:dyDescent="0.5">
      <c r="A7" s="173"/>
      <c r="B7" s="94"/>
      <c r="C7" s="3"/>
      <c r="D7" s="3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  <c r="AA7" s="237"/>
      <c r="AB7" s="238"/>
      <c r="AC7" s="238"/>
      <c r="AD7" s="238"/>
      <c r="AE7" s="237"/>
      <c r="AF7" s="237"/>
      <c r="AG7" s="171"/>
      <c r="AH7" s="171"/>
      <c r="AI7" s="171"/>
      <c r="AJ7" s="3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7"/>
      <c r="BK7" s="76"/>
      <c r="BL7" s="76"/>
      <c r="BM7" s="76"/>
      <c r="BN7" s="76"/>
      <c r="BO7" s="3"/>
    </row>
    <row r="8" spans="1:67" ht="16.149999999999999" thickBot="1" x14ac:dyDescent="0.5">
      <c r="A8" s="173"/>
      <c r="B8" s="243" t="s">
        <v>41</v>
      </c>
      <c r="C8" s="244"/>
      <c r="D8" s="64"/>
      <c r="E8" s="64"/>
      <c r="F8" s="64"/>
      <c r="G8" s="64"/>
      <c r="H8" s="64"/>
      <c r="I8" s="64"/>
      <c r="J8" s="64"/>
      <c r="K8" s="64"/>
      <c r="L8" s="64"/>
      <c r="M8" s="66"/>
      <c r="N8" s="67"/>
      <c r="O8" s="71"/>
      <c r="P8" s="67"/>
      <c r="Q8" s="64"/>
      <c r="R8" s="64"/>
      <c r="S8" s="60"/>
      <c r="T8" s="71"/>
      <c r="U8" s="189"/>
      <c r="V8" s="189">
        <v>5</v>
      </c>
      <c r="W8" s="67"/>
      <c r="X8" s="64"/>
      <c r="Y8" s="66"/>
      <c r="Z8" s="232">
        <v>119.99</v>
      </c>
      <c r="AA8" s="232"/>
      <c r="AB8" s="229">
        <f>SUM(E8:Y8)</f>
        <v>5</v>
      </c>
      <c r="AC8" s="230"/>
      <c r="AD8" s="231"/>
      <c r="AE8" s="232">
        <f>Z8+AB8</f>
        <v>124.99</v>
      </c>
      <c r="AF8" s="232"/>
      <c r="AG8" s="195">
        <f>RANK(AE8,$AE$8:$AF$12,1)</f>
        <v>2</v>
      </c>
      <c r="AH8" s="65"/>
      <c r="AI8" s="65"/>
      <c r="AJ8" s="65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3"/>
    </row>
    <row r="9" spans="1:67" ht="16.149999999999999" thickBot="1" x14ac:dyDescent="0.5">
      <c r="A9" s="173"/>
      <c r="B9" s="243" t="s">
        <v>77</v>
      </c>
      <c r="C9" s="244"/>
      <c r="D9" s="64"/>
      <c r="E9" s="64"/>
      <c r="F9" s="64"/>
      <c r="G9" s="64"/>
      <c r="H9" s="64"/>
      <c r="I9" s="64"/>
      <c r="J9" s="64"/>
      <c r="K9" s="64"/>
      <c r="L9" s="64"/>
      <c r="M9" s="66"/>
      <c r="N9" s="67">
        <v>5</v>
      </c>
      <c r="O9" s="71"/>
      <c r="P9" s="67"/>
      <c r="Q9" s="64"/>
      <c r="R9" s="64"/>
      <c r="S9" s="60"/>
      <c r="T9" s="71"/>
      <c r="U9" s="189"/>
      <c r="V9" s="189"/>
      <c r="W9" s="67"/>
      <c r="X9" s="64">
        <v>5</v>
      </c>
      <c r="Y9" s="66"/>
      <c r="Z9" s="232">
        <v>121.35</v>
      </c>
      <c r="AA9" s="232"/>
      <c r="AB9" s="229">
        <f>SUM(E9:Y9)</f>
        <v>10</v>
      </c>
      <c r="AC9" s="230"/>
      <c r="AD9" s="231"/>
      <c r="AE9" s="232">
        <f>Z9+AB9</f>
        <v>131.35</v>
      </c>
      <c r="AF9" s="232"/>
      <c r="AG9" s="195">
        <f t="shared" ref="AG9:AG12" si="0">RANK(AE9,$AE$8:$AF$12,1)</f>
        <v>3</v>
      </c>
      <c r="AH9" s="65"/>
      <c r="AI9" s="65"/>
      <c r="AJ9" s="65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3"/>
    </row>
    <row r="10" spans="1:67" ht="16.149999999999999" thickBot="1" x14ac:dyDescent="0.5">
      <c r="A10" s="173"/>
      <c r="B10" s="243" t="s">
        <v>45</v>
      </c>
      <c r="C10" s="244"/>
      <c r="D10" s="64"/>
      <c r="E10" s="64"/>
      <c r="F10" s="64"/>
      <c r="G10" s="64"/>
      <c r="H10" s="64">
        <v>5</v>
      </c>
      <c r="I10" s="64"/>
      <c r="J10" s="64"/>
      <c r="K10" s="64"/>
      <c r="L10" s="64"/>
      <c r="M10" s="66"/>
      <c r="N10" s="67"/>
      <c r="O10" s="71"/>
      <c r="P10" s="67"/>
      <c r="Q10" s="64"/>
      <c r="R10" s="64"/>
      <c r="S10" s="60"/>
      <c r="T10" s="71"/>
      <c r="U10" s="189"/>
      <c r="V10" s="189">
        <v>5</v>
      </c>
      <c r="W10" s="67"/>
      <c r="X10" s="64"/>
      <c r="Y10" s="66"/>
      <c r="Z10" s="227">
        <v>122.99</v>
      </c>
      <c r="AA10" s="228"/>
      <c r="AB10" s="229">
        <f t="shared" ref="AB10:AB13" si="1">SUM(E10:Y10)</f>
        <v>10</v>
      </c>
      <c r="AC10" s="230"/>
      <c r="AD10" s="231"/>
      <c r="AE10" s="232">
        <f t="shared" ref="AE10:AE13" si="2">Z10+AB10</f>
        <v>132.99</v>
      </c>
      <c r="AF10" s="232"/>
      <c r="AG10" s="195">
        <f t="shared" si="0"/>
        <v>4</v>
      </c>
      <c r="AH10" s="65"/>
      <c r="AI10" s="65"/>
      <c r="AJ10" s="65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3"/>
    </row>
    <row r="11" spans="1:67" ht="16.149999999999999" thickBot="1" x14ac:dyDescent="0.5">
      <c r="A11" s="173"/>
      <c r="B11" s="243" t="s">
        <v>4</v>
      </c>
      <c r="C11" s="244"/>
      <c r="D11" s="64"/>
      <c r="E11" s="64"/>
      <c r="F11" s="64"/>
      <c r="G11" s="64"/>
      <c r="H11" s="64"/>
      <c r="I11" s="64"/>
      <c r="J11" s="64"/>
      <c r="K11" s="64"/>
      <c r="L11" s="64"/>
      <c r="M11" s="66"/>
      <c r="N11" s="67"/>
      <c r="O11" s="71"/>
      <c r="P11" s="67"/>
      <c r="Q11" s="64"/>
      <c r="R11" s="64"/>
      <c r="S11" s="60"/>
      <c r="T11" s="71"/>
      <c r="U11" s="189"/>
      <c r="V11" s="189"/>
      <c r="W11" s="67"/>
      <c r="X11" s="64"/>
      <c r="Y11" s="66"/>
      <c r="Z11" s="227">
        <v>117.56</v>
      </c>
      <c r="AA11" s="228"/>
      <c r="AB11" s="229">
        <f t="shared" si="1"/>
        <v>0</v>
      </c>
      <c r="AC11" s="230"/>
      <c r="AD11" s="231"/>
      <c r="AE11" s="232">
        <f t="shared" si="2"/>
        <v>117.56</v>
      </c>
      <c r="AF11" s="232"/>
      <c r="AG11" s="195">
        <f t="shared" si="0"/>
        <v>1</v>
      </c>
      <c r="AH11" s="65"/>
      <c r="AI11" s="65"/>
      <c r="AJ11" s="65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3"/>
    </row>
    <row r="12" spans="1:67" ht="16.149999999999999" thickBot="1" x14ac:dyDescent="0.5">
      <c r="A12" s="173"/>
      <c r="B12" s="243" t="s">
        <v>44</v>
      </c>
      <c r="C12" s="244"/>
      <c r="D12" s="64"/>
      <c r="E12" s="64"/>
      <c r="F12" s="64"/>
      <c r="G12" s="64"/>
      <c r="H12" s="64">
        <v>5</v>
      </c>
      <c r="I12" s="64"/>
      <c r="J12" s="64"/>
      <c r="K12" s="64"/>
      <c r="L12" s="64"/>
      <c r="M12" s="66"/>
      <c r="N12" s="67"/>
      <c r="O12" s="71"/>
      <c r="P12" s="67"/>
      <c r="Q12" s="64"/>
      <c r="R12" s="64"/>
      <c r="S12" s="60"/>
      <c r="T12" s="71"/>
      <c r="U12" s="189"/>
      <c r="V12" s="189">
        <v>5</v>
      </c>
      <c r="W12" s="67"/>
      <c r="X12" s="64"/>
      <c r="Y12" s="66"/>
      <c r="Z12" s="227">
        <v>123.99</v>
      </c>
      <c r="AA12" s="228"/>
      <c r="AB12" s="229">
        <f t="shared" si="1"/>
        <v>10</v>
      </c>
      <c r="AC12" s="230"/>
      <c r="AD12" s="231"/>
      <c r="AE12" s="232">
        <f t="shared" si="2"/>
        <v>133.99</v>
      </c>
      <c r="AF12" s="232"/>
      <c r="AG12" s="195">
        <f t="shared" si="0"/>
        <v>5</v>
      </c>
      <c r="AH12" s="65"/>
      <c r="AI12" s="65"/>
      <c r="AJ12" s="65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3"/>
    </row>
    <row r="13" spans="1:67" ht="16.149999999999999" thickBot="1" x14ac:dyDescent="0.5">
      <c r="A13" s="173"/>
      <c r="B13" s="243"/>
      <c r="C13" s="244"/>
      <c r="D13" s="60"/>
      <c r="E13" s="60"/>
      <c r="F13" s="60"/>
      <c r="G13" s="60"/>
      <c r="H13" s="60"/>
      <c r="I13" s="60"/>
      <c r="J13" s="60"/>
      <c r="K13" s="60"/>
      <c r="L13" s="60"/>
      <c r="M13" s="66"/>
      <c r="N13" s="68"/>
      <c r="O13" s="66"/>
      <c r="P13" s="68"/>
      <c r="Q13" s="60"/>
      <c r="R13" s="60"/>
      <c r="S13" s="60"/>
      <c r="T13" s="66"/>
      <c r="U13" s="190"/>
      <c r="V13" s="190"/>
      <c r="W13" s="68"/>
      <c r="X13" s="60"/>
      <c r="Y13" s="66"/>
      <c r="Z13" s="227"/>
      <c r="AA13" s="228"/>
      <c r="AB13" s="229">
        <f t="shared" si="1"/>
        <v>0</v>
      </c>
      <c r="AC13" s="230"/>
      <c r="AD13" s="231"/>
      <c r="AE13" s="232">
        <f t="shared" si="2"/>
        <v>0</v>
      </c>
      <c r="AF13" s="232"/>
      <c r="AG13" s="65"/>
      <c r="AH13" s="65"/>
      <c r="AI13" s="65"/>
      <c r="AJ13" s="54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8"/>
      <c r="BL13" s="78"/>
      <c r="BM13" s="78"/>
      <c r="BN13" s="79"/>
      <c r="BO13" s="3"/>
    </row>
    <row r="14" spans="1:67" ht="15.75" x14ac:dyDescent="0.45">
      <c r="A14" s="173"/>
      <c r="B14" s="247"/>
      <c r="C14" s="247"/>
      <c r="D14" s="167"/>
      <c r="E14" s="49"/>
      <c r="F14" s="49"/>
      <c r="G14" s="49"/>
      <c r="H14" s="49"/>
      <c r="I14" s="49"/>
      <c r="J14" s="49"/>
      <c r="K14" s="49"/>
      <c r="L14" s="49"/>
      <c r="M14" s="23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23"/>
      <c r="Y14" s="49"/>
      <c r="Z14" s="168"/>
      <c r="AA14" s="171"/>
      <c r="AB14" s="242"/>
      <c r="AC14" s="242"/>
      <c r="AD14" s="242"/>
      <c r="AE14" s="237"/>
      <c r="AF14" s="237"/>
      <c r="AG14" s="168"/>
      <c r="AH14" s="168"/>
      <c r="AI14" s="168"/>
      <c r="AJ14" s="49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7"/>
      <c r="BK14" s="77"/>
      <c r="BL14" s="77"/>
      <c r="BM14" s="77"/>
      <c r="BN14" s="76"/>
      <c r="BO14" s="3"/>
    </row>
    <row r="15" spans="1:67" ht="16.149999999999999" thickBot="1" x14ac:dyDescent="0.5">
      <c r="A15" s="173"/>
      <c r="B15" s="96"/>
      <c r="C15" s="32"/>
      <c r="D15" s="32"/>
      <c r="E15" s="33"/>
      <c r="F15" s="33"/>
      <c r="G15" s="33"/>
      <c r="H15" s="33"/>
      <c r="I15" s="33"/>
      <c r="J15" s="33"/>
      <c r="K15" s="33"/>
      <c r="L15" s="33"/>
      <c r="M15" s="2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23"/>
      <c r="Y15" s="33"/>
      <c r="Z15" s="33"/>
      <c r="AA15" s="33"/>
      <c r="AB15" s="33"/>
      <c r="AC15" s="23"/>
      <c r="AD15" s="33"/>
      <c r="AE15" s="23"/>
      <c r="AF15" s="31"/>
      <c r="AG15" s="35"/>
      <c r="AH15" s="37"/>
      <c r="AI15" s="37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4"/>
      <c r="BK15" s="3"/>
      <c r="BL15" s="3"/>
      <c r="BM15" s="3"/>
      <c r="BN15" s="3"/>
      <c r="BO15" s="3"/>
    </row>
    <row r="16" spans="1:67" ht="16.149999999999999" thickBot="1" x14ac:dyDescent="0.5">
      <c r="A16" s="173"/>
      <c r="B16" s="92"/>
      <c r="C16" s="28"/>
      <c r="D16" s="28"/>
      <c r="E16" s="23"/>
      <c r="F16" s="23"/>
      <c r="G16" s="23"/>
      <c r="H16" s="23"/>
      <c r="I16" s="217" t="s">
        <v>29</v>
      </c>
      <c r="J16" s="218"/>
      <c r="K16" s="218"/>
      <c r="L16" s="218"/>
      <c r="M16" s="219"/>
      <c r="N16" s="23"/>
      <c r="O16" s="23"/>
      <c r="P16" s="217" t="s">
        <v>29</v>
      </c>
      <c r="Q16" s="218"/>
      <c r="R16" s="218"/>
      <c r="S16" s="218"/>
      <c r="T16" s="219"/>
      <c r="U16" s="188"/>
      <c r="V16" s="188"/>
      <c r="W16" s="3"/>
      <c r="X16" s="3"/>
      <c r="Y16" s="3"/>
      <c r="Z16" s="248" t="s">
        <v>10</v>
      </c>
      <c r="AA16" s="249"/>
      <c r="AB16" s="80" t="s">
        <v>12</v>
      </c>
      <c r="AC16" s="80"/>
      <c r="AD16" s="170"/>
      <c r="AE16" s="229" t="s">
        <v>13</v>
      </c>
      <c r="AF16" s="231"/>
      <c r="AG16" s="168"/>
      <c r="AH16" s="167"/>
      <c r="AI16" s="167"/>
      <c r="AJ16" s="23"/>
      <c r="AK16" s="73"/>
      <c r="AL16" s="73"/>
      <c r="AM16" s="73"/>
      <c r="AN16" s="73"/>
      <c r="AO16" s="239"/>
      <c r="AP16" s="239"/>
      <c r="AQ16" s="239"/>
      <c r="AR16" s="239"/>
      <c r="AS16" s="239"/>
      <c r="AT16" s="239"/>
      <c r="AU16" s="73"/>
      <c r="AV16" s="73"/>
      <c r="AW16" s="73"/>
      <c r="AX16" s="73"/>
      <c r="AY16" s="239"/>
      <c r="AZ16" s="239"/>
      <c r="BA16" s="239"/>
      <c r="BB16" s="239"/>
      <c r="BC16" s="239"/>
      <c r="BD16" s="239"/>
      <c r="BE16" s="73"/>
      <c r="BF16" s="73"/>
      <c r="BG16" s="73"/>
      <c r="BH16" s="73"/>
      <c r="BI16" s="73"/>
      <c r="BJ16" s="74"/>
      <c r="BK16" s="74"/>
      <c r="BL16" s="75"/>
      <c r="BM16" s="74"/>
      <c r="BN16" s="76"/>
      <c r="BO16" s="3"/>
    </row>
    <row r="17" spans="1:67" ht="16.149999999999999" thickBot="1" x14ac:dyDescent="0.5">
      <c r="A17" s="173"/>
      <c r="B17" s="220" t="s">
        <v>34</v>
      </c>
      <c r="C17" s="221"/>
      <c r="D17" s="180"/>
      <c r="E17" s="58">
        <v>1</v>
      </c>
      <c r="F17" s="58">
        <v>2</v>
      </c>
      <c r="G17" s="58">
        <v>3</v>
      </c>
      <c r="H17" s="58">
        <v>4</v>
      </c>
      <c r="I17" s="59" t="s">
        <v>22</v>
      </c>
      <c r="J17" s="59" t="s">
        <v>23</v>
      </c>
      <c r="K17" s="59" t="s">
        <v>24</v>
      </c>
      <c r="L17" s="59" t="s">
        <v>25</v>
      </c>
      <c r="M17" s="59" t="s">
        <v>26</v>
      </c>
      <c r="N17" s="58">
        <v>6</v>
      </c>
      <c r="O17" s="58">
        <v>7</v>
      </c>
      <c r="P17" s="59" t="s">
        <v>73</v>
      </c>
      <c r="Q17" s="59" t="s">
        <v>23</v>
      </c>
      <c r="R17" s="59" t="s">
        <v>24</v>
      </c>
      <c r="S17" s="59" t="s">
        <v>25</v>
      </c>
      <c r="T17" s="59" t="s">
        <v>26</v>
      </c>
      <c r="U17" s="58">
        <v>9</v>
      </c>
      <c r="V17" s="58">
        <v>10</v>
      </c>
      <c r="W17" s="58">
        <v>11</v>
      </c>
      <c r="X17" s="58">
        <v>12</v>
      </c>
      <c r="Y17" s="70">
        <v>13</v>
      </c>
      <c r="Z17" s="233" t="s">
        <v>35</v>
      </c>
      <c r="AA17" s="235"/>
      <c r="AB17" s="235"/>
      <c r="AC17" s="235"/>
      <c r="AD17" s="235"/>
      <c r="AE17" s="235"/>
      <c r="AF17" s="234"/>
      <c r="AG17" s="168"/>
      <c r="AH17" s="168"/>
      <c r="AI17" s="168"/>
      <c r="AJ17" s="23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6"/>
      <c r="BN17" s="76"/>
      <c r="BO17" s="3"/>
    </row>
    <row r="18" spans="1:67" ht="16.149999999999999" thickBot="1" x14ac:dyDescent="0.5">
      <c r="A18" s="173"/>
      <c r="B18" s="94"/>
      <c r="C18" s="3"/>
      <c r="D18" s="3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7"/>
      <c r="AA18" s="237"/>
      <c r="AB18" s="238"/>
      <c r="AC18" s="238"/>
      <c r="AD18" s="238"/>
      <c r="AE18" s="237"/>
      <c r="AF18" s="237"/>
      <c r="AG18" s="171"/>
      <c r="AH18" s="171"/>
      <c r="AI18" s="171"/>
      <c r="AJ18" s="3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7"/>
      <c r="BK18" s="76"/>
      <c r="BL18" s="76"/>
      <c r="BM18" s="76"/>
      <c r="BN18" s="76"/>
      <c r="BO18" s="3"/>
    </row>
    <row r="19" spans="1:67" ht="16.149999999999999" thickBot="1" x14ac:dyDescent="0.5">
      <c r="A19" s="173"/>
      <c r="B19" s="243" t="s">
        <v>78</v>
      </c>
      <c r="C19" s="244"/>
      <c r="D19" s="64"/>
      <c r="E19" s="64"/>
      <c r="F19" s="64"/>
      <c r="G19" s="64"/>
      <c r="H19" s="64">
        <v>5</v>
      </c>
      <c r="I19" s="64"/>
      <c r="J19" s="64"/>
      <c r="K19" s="64"/>
      <c r="L19" s="64"/>
      <c r="M19" s="66"/>
      <c r="N19" s="67"/>
      <c r="O19" s="71"/>
      <c r="P19" s="67"/>
      <c r="Q19" s="64"/>
      <c r="R19" s="64"/>
      <c r="S19" s="60"/>
      <c r="T19" s="71"/>
      <c r="U19" s="189"/>
      <c r="V19" s="189">
        <v>5</v>
      </c>
      <c r="W19" s="67"/>
      <c r="X19" s="64"/>
      <c r="Y19" s="66"/>
      <c r="Z19" s="232">
        <v>128.63999999999999</v>
      </c>
      <c r="AA19" s="232"/>
      <c r="AB19" s="229">
        <f>SUM(E19:Y19)</f>
        <v>10</v>
      </c>
      <c r="AC19" s="230"/>
      <c r="AD19" s="231"/>
      <c r="AE19" s="232">
        <f>Z19+AB19</f>
        <v>138.63999999999999</v>
      </c>
      <c r="AF19" s="232"/>
      <c r="AG19" s="195">
        <f>RANK(AE19,$AE$19:$AF$24,1)</f>
        <v>4</v>
      </c>
      <c r="AH19" s="65"/>
      <c r="AI19" s="65"/>
      <c r="AJ19" s="65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3"/>
    </row>
    <row r="20" spans="1:67" ht="16.149999999999999" thickBot="1" x14ac:dyDescent="0.5">
      <c r="A20" s="173"/>
      <c r="B20" s="243" t="s">
        <v>79</v>
      </c>
      <c r="C20" s="244"/>
      <c r="D20" s="64"/>
      <c r="E20" s="64"/>
      <c r="F20" s="64"/>
      <c r="G20" s="64">
        <v>5</v>
      </c>
      <c r="H20" s="64">
        <v>5</v>
      </c>
      <c r="I20" s="64"/>
      <c r="J20" s="64"/>
      <c r="K20" s="64"/>
      <c r="L20" s="64"/>
      <c r="M20" s="66"/>
      <c r="N20" s="67"/>
      <c r="O20" s="71"/>
      <c r="P20" s="67"/>
      <c r="Q20" s="64"/>
      <c r="R20" s="64"/>
      <c r="S20" s="60"/>
      <c r="T20" s="71"/>
      <c r="U20" s="189"/>
      <c r="V20" s="189"/>
      <c r="W20" s="67">
        <v>5</v>
      </c>
      <c r="X20" s="64"/>
      <c r="Y20" s="66">
        <v>5</v>
      </c>
      <c r="Z20" s="227">
        <v>154.93</v>
      </c>
      <c r="AA20" s="228"/>
      <c r="AB20" s="229">
        <f t="shared" ref="AB20:AB24" si="3">SUM(E20:Y20)</f>
        <v>20</v>
      </c>
      <c r="AC20" s="230"/>
      <c r="AD20" s="231"/>
      <c r="AE20" s="232">
        <f t="shared" ref="AE20:AE24" si="4">Z20+AB20</f>
        <v>174.93</v>
      </c>
      <c r="AF20" s="232"/>
      <c r="AG20" s="195">
        <f t="shared" ref="AG20:AG24" si="5">RANK(AE20,$AE$19:$AF$24,1)</f>
        <v>6</v>
      </c>
      <c r="AH20" s="65"/>
      <c r="AI20" s="65"/>
      <c r="AJ20" s="65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3"/>
    </row>
    <row r="21" spans="1:67" ht="16.149999999999999" thickBot="1" x14ac:dyDescent="0.5">
      <c r="A21" s="173"/>
      <c r="B21" s="243" t="s">
        <v>80</v>
      </c>
      <c r="C21" s="244"/>
      <c r="D21" s="64"/>
      <c r="E21" s="64"/>
      <c r="F21" s="64"/>
      <c r="G21" s="64"/>
      <c r="H21" s="64"/>
      <c r="I21" s="64"/>
      <c r="J21" s="64"/>
      <c r="K21" s="64"/>
      <c r="L21" s="64"/>
      <c r="M21" s="66"/>
      <c r="N21" s="67">
        <v>5</v>
      </c>
      <c r="O21" s="71"/>
      <c r="P21" s="67"/>
      <c r="Q21" s="64"/>
      <c r="R21" s="64"/>
      <c r="S21" s="60"/>
      <c r="T21" s="71"/>
      <c r="U21" s="189"/>
      <c r="V21" s="189"/>
      <c r="W21" s="67"/>
      <c r="X21" s="64"/>
      <c r="Y21" s="66"/>
      <c r="Z21" s="227">
        <v>115.31</v>
      </c>
      <c r="AA21" s="228"/>
      <c r="AB21" s="229">
        <f t="shared" si="3"/>
        <v>5</v>
      </c>
      <c r="AC21" s="230"/>
      <c r="AD21" s="231"/>
      <c r="AE21" s="232">
        <f t="shared" si="4"/>
        <v>120.31</v>
      </c>
      <c r="AF21" s="232"/>
      <c r="AG21" s="195">
        <f t="shared" si="5"/>
        <v>1</v>
      </c>
      <c r="AH21" s="65"/>
      <c r="AI21" s="65"/>
      <c r="AJ21" s="65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3"/>
    </row>
    <row r="22" spans="1:67" ht="16.149999999999999" thickBot="1" x14ac:dyDescent="0.5">
      <c r="A22" s="173"/>
      <c r="B22" s="243" t="s">
        <v>81</v>
      </c>
      <c r="C22" s="244"/>
      <c r="D22" s="64"/>
      <c r="E22" s="64"/>
      <c r="F22" s="64"/>
      <c r="G22" s="64"/>
      <c r="H22" s="64"/>
      <c r="I22" s="64"/>
      <c r="J22" s="64"/>
      <c r="K22" s="64"/>
      <c r="L22" s="64"/>
      <c r="M22" s="66"/>
      <c r="N22" s="67">
        <v>5</v>
      </c>
      <c r="O22" s="71"/>
      <c r="P22" s="67">
        <v>5</v>
      </c>
      <c r="Q22" s="64"/>
      <c r="R22" s="64">
        <v>5</v>
      </c>
      <c r="S22" s="60"/>
      <c r="T22" s="71"/>
      <c r="U22" s="189"/>
      <c r="V22" s="189"/>
      <c r="W22" s="67"/>
      <c r="X22" s="64">
        <v>5</v>
      </c>
      <c r="Y22" s="66"/>
      <c r="Z22" s="227">
        <v>117.43</v>
      </c>
      <c r="AA22" s="228"/>
      <c r="AB22" s="229">
        <f t="shared" si="3"/>
        <v>20</v>
      </c>
      <c r="AC22" s="230"/>
      <c r="AD22" s="231"/>
      <c r="AE22" s="232">
        <f t="shared" si="4"/>
        <v>137.43</v>
      </c>
      <c r="AF22" s="232"/>
      <c r="AG22" s="195">
        <f t="shared" si="5"/>
        <v>3</v>
      </c>
      <c r="AH22" s="65"/>
      <c r="AI22" s="65"/>
      <c r="AJ22" s="65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3"/>
    </row>
    <row r="23" spans="1:67" ht="16.149999999999999" thickBot="1" x14ac:dyDescent="0.5">
      <c r="A23" s="173"/>
      <c r="B23" s="243" t="s">
        <v>91</v>
      </c>
      <c r="C23" s="244"/>
      <c r="D23" s="60"/>
      <c r="E23" s="60"/>
      <c r="F23" s="60"/>
      <c r="G23" s="60"/>
      <c r="H23" s="60">
        <v>5</v>
      </c>
      <c r="I23" s="60"/>
      <c r="J23" s="60"/>
      <c r="K23" s="60"/>
      <c r="L23" s="60"/>
      <c r="M23" s="66"/>
      <c r="N23" s="68"/>
      <c r="O23" s="66"/>
      <c r="P23" s="68"/>
      <c r="Q23" s="60"/>
      <c r="R23" s="60"/>
      <c r="S23" s="60"/>
      <c r="T23" s="66"/>
      <c r="U23" s="190"/>
      <c r="V23" s="190"/>
      <c r="W23" s="68"/>
      <c r="X23" s="60"/>
      <c r="Y23" s="66">
        <v>5</v>
      </c>
      <c r="Z23" s="227">
        <v>117.33</v>
      </c>
      <c r="AA23" s="228"/>
      <c r="AB23" s="229">
        <f t="shared" ref="AB23" si="6">SUM(E23:Y23)</f>
        <v>10</v>
      </c>
      <c r="AC23" s="230"/>
      <c r="AD23" s="231"/>
      <c r="AE23" s="232">
        <f t="shared" ref="AE23" si="7">Z23+AB23</f>
        <v>127.33</v>
      </c>
      <c r="AF23" s="232"/>
      <c r="AG23" s="195">
        <f t="shared" si="5"/>
        <v>2</v>
      </c>
      <c r="AH23" s="65"/>
      <c r="AI23" s="65"/>
      <c r="AJ23" s="54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8"/>
      <c r="BL23" s="78"/>
      <c r="BM23" s="78"/>
      <c r="BN23" s="79"/>
      <c r="BO23" s="3"/>
    </row>
    <row r="24" spans="1:67" ht="16.149999999999999" thickBot="1" x14ac:dyDescent="0.5">
      <c r="A24" s="173"/>
      <c r="B24" s="243" t="s">
        <v>82</v>
      </c>
      <c r="C24" s="244"/>
      <c r="D24" s="60"/>
      <c r="E24" s="60"/>
      <c r="F24" s="60"/>
      <c r="G24" s="60"/>
      <c r="H24" s="60"/>
      <c r="I24" s="60"/>
      <c r="J24" s="60"/>
      <c r="K24" s="60"/>
      <c r="L24" s="60"/>
      <c r="M24" s="66"/>
      <c r="N24" s="68"/>
      <c r="O24" s="66"/>
      <c r="P24" s="68"/>
      <c r="Q24" s="60"/>
      <c r="R24" s="60"/>
      <c r="S24" s="60"/>
      <c r="T24" s="66"/>
      <c r="U24" s="190"/>
      <c r="V24" s="190">
        <v>5</v>
      </c>
      <c r="W24" s="68"/>
      <c r="X24" s="60"/>
      <c r="Y24" s="66"/>
      <c r="Z24" s="227">
        <v>142.97999999999999</v>
      </c>
      <c r="AA24" s="228"/>
      <c r="AB24" s="229">
        <f t="shared" si="3"/>
        <v>5</v>
      </c>
      <c r="AC24" s="230"/>
      <c r="AD24" s="231"/>
      <c r="AE24" s="232">
        <f t="shared" si="4"/>
        <v>147.97999999999999</v>
      </c>
      <c r="AF24" s="232"/>
      <c r="AG24" s="195">
        <f t="shared" si="5"/>
        <v>5</v>
      </c>
      <c r="AH24" s="65"/>
      <c r="AI24" s="65"/>
      <c r="AJ24" s="54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8"/>
      <c r="BL24" s="78"/>
      <c r="BM24" s="78"/>
      <c r="BN24" s="79"/>
      <c r="BO24" s="3"/>
    </row>
    <row r="25" spans="1:67" ht="15.75" x14ac:dyDescent="0.45">
      <c r="A25" s="173"/>
      <c r="B25" s="247"/>
      <c r="C25" s="247"/>
      <c r="D25" s="167"/>
      <c r="E25" s="49"/>
      <c r="F25" s="49"/>
      <c r="G25" s="49"/>
      <c r="H25" s="49"/>
      <c r="I25" s="49"/>
      <c r="J25" s="49"/>
      <c r="K25" s="49"/>
      <c r="L25" s="49"/>
      <c r="M25" s="23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23"/>
      <c r="Y25" s="49"/>
      <c r="Z25" s="168"/>
      <c r="AA25" s="171"/>
      <c r="AB25" s="242"/>
      <c r="AC25" s="242"/>
      <c r="AD25" s="242"/>
      <c r="AE25" s="237"/>
      <c r="AF25" s="237"/>
      <c r="AG25" s="168"/>
      <c r="AH25" s="168"/>
      <c r="AI25" s="168"/>
      <c r="AJ25" s="49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7"/>
      <c r="BK25" s="77"/>
      <c r="BL25" s="77"/>
      <c r="BM25" s="77"/>
      <c r="BN25" s="76"/>
      <c r="BO25" s="3"/>
    </row>
    <row r="26" spans="1:67" ht="16.149999999999999" thickBot="1" x14ac:dyDescent="0.5">
      <c r="A26" s="173"/>
      <c r="B26" s="96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2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23"/>
      <c r="Y26" s="33"/>
      <c r="Z26" s="33"/>
      <c r="AA26" s="33"/>
      <c r="AB26" s="33"/>
      <c r="AC26" s="23"/>
      <c r="AD26" s="33"/>
      <c r="AE26" s="23"/>
      <c r="AF26" s="31"/>
      <c r="AG26" s="35"/>
      <c r="AH26" s="37"/>
      <c r="AI26" s="37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4"/>
      <c r="BK26" s="3"/>
      <c r="BL26" s="3"/>
      <c r="BM26" s="3"/>
      <c r="BN26" s="3"/>
      <c r="BO26" s="3"/>
    </row>
    <row r="27" spans="1:67" ht="16.149999999999999" thickBot="1" x14ac:dyDescent="0.5">
      <c r="A27" s="173"/>
      <c r="B27" s="92"/>
      <c r="C27" s="28"/>
      <c r="D27" s="28"/>
      <c r="E27" s="23"/>
      <c r="F27" s="23"/>
      <c r="G27" s="23"/>
      <c r="H27" s="23"/>
      <c r="I27" s="217" t="s">
        <v>29</v>
      </c>
      <c r="J27" s="218"/>
      <c r="K27" s="218"/>
      <c r="L27" s="218"/>
      <c r="M27" s="219"/>
      <c r="N27" s="23"/>
      <c r="O27" s="23"/>
      <c r="P27" s="217" t="s">
        <v>29</v>
      </c>
      <c r="Q27" s="218"/>
      <c r="R27" s="218"/>
      <c r="S27" s="218"/>
      <c r="T27" s="219"/>
      <c r="U27" s="188"/>
      <c r="V27" s="188"/>
      <c r="W27" s="3"/>
      <c r="X27" s="3"/>
      <c r="Y27" s="3"/>
      <c r="Z27" s="248" t="s">
        <v>10</v>
      </c>
      <c r="AA27" s="249"/>
      <c r="AB27" s="80" t="s">
        <v>12</v>
      </c>
      <c r="AC27" s="80"/>
      <c r="AD27" s="170"/>
      <c r="AE27" s="229" t="s">
        <v>13</v>
      </c>
      <c r="AF27" s="231"/>
      <c r="AG27" s="168"/>
      <c r="AH27" s="23"/>
      <c r="AI27" s="23"/>
      <c r="AJ27" s="23"/>
      <c r="AK27" s="23"/>
      <c r="AL27" s="217" t="s">
        <v>29</v>
      </c>
      <c r="AM27" s="218"/>
      <c r="AN27" s="218"/>
      <c r="AO27" s="218"/>
      <c r="AP27" s="219"/>
      <c r="AQ27" s="23"/>
      <c r="AR27" s="23"/>
      <c r="AS27" s="217" t="s">
        <v>29</v>
      </c>
      <c r="AT27" s="218"/>
      <c r="AU27" s="218"/>
      <c r="AV27" s="218"/>
      <c r="AW27" s="219"/>
      <c r="AX27" s="188"/>
      <c r="AY27" s="188"/>
      <c r="AZ27" s="3"/>
      <c r="BA27" s="3"/>
      <c r="BB27" s="3"/>
      <c r="BC27" s="248" t="s">
        <v>10</v>
      </c>
      <c r="BD27" s="249"/>
      <c r="BE27" s="80" t="s">
        <v>12</v>
      </c>
      <c r="BF27" s="80"/>
      <c r="BG27" s="170"/>
      <c r="BH27" s="229" t="s">
        <v>13</v>
      </c>
      <c r="BI27" s="231"/>
      <c r="BJ27" s="74" t="s">
        <v>76</v>
      </c>
      <c r="BK27" s="74"/>
      <c r="BL27" s="75"/>
      <c r="BM27" s="74"/>
      <c r="BN27" s="76"/>
      <c r="BO27" s="3"/>
    </row>
    <row r="28" spans="1:67" ht="16.149999999999999" thickBot="1" x14ac:dyDescent="0.5">
      <c r="A28" s="173"/>
      <c r="B28" s="220" t="s">
        <v>70</v>
      </c>
      <c r="C28" s="221"/>
      <c r="D28" s="180"/>
      <c r="E28" s="58">
        <v>1</v>
      </c>
      <c r="F28" s="58">
        <v>2</v>
      </c>
      <c r="G28" s="58">
        <v>3</v>
      </c>
      <c r="H28" s="58">
        <v>4</v>
      </c>
      <c r="I28" s="59" t="s">
        <v>22</v>
      </c>
      <c r="J28" s="59" t="s">
        <v>23</v>
      </c>
      <c r="K28" s="59" t="s">
        <v>24</v>
      </c>
      <c r="L28" s="59" t="s">
        <v>25</v>
      </c>
      <c r="M28" s="59" t="s">
        <v>26</v>
      </c>
      <c r="N28" s="58">
        <v>6</v>
      </c>
      <c r="O28" s="58">
        <v>7</v>
      </c>
      <c r="P28" s="59" t="s">
        <v>73</v>
      </c>
      <c r="Q28" s="59" t="s">
        <v>23</v>
      </c>
      <c r="R28" s="59" t="s">
        <v>24</v>
      </c>
      <c r="S28" s="59" t="s">
        <v>25</v>
      </c>
      <c r="T28" s="59" t="s">
        <v>26</v>
      </c>
      <c r="U28" s="58">
        <v>9</v>
      </c>
      <c r="V28" s="58">
        <v>10</v>
      </c>
      <c r="W28" s="58">
        <v>11</v>
      </c>
      <c r="X28" s="58">
        <v>12</v>
      </c>
      <c r="Y28" s="70">
        <v>13</v>
      </c>
      <c r="Z28" s="233" t="s">
        <v>74</v>
      </c>
      <c r="AA28" s="235"/>
      <c r="AB28" s="235"/>
      <c r="AC28" s="235"/>
      <c r="AD28" s="235"/>
      <c r="AE28" s="235"/>
      <c r="AF28" s="234"/>
      <c r="AG28" s="168"/>
      <c r="AH28" s="58">
        <v>1</v>
      </c>
      <c r="AI28" s="58">
        <v>2</v>
      </c>
      <c r="AJ28" s="58">
        <v>3</v>
      </c>
      <c r="AK28" s="58">
        <v>4</v>
      </c>
      <c r="AL28" s="59" t="s">
        <v>22</v>
      </c>
      <c r="AM28" s="59" t="s">
        <v>23</v>
      </c>
      <c r="AN28" s="59" t="s">
        <v>24</v>
      </c>
      <c r="AO28" s="59" t="s">
        <v>25</v>
      </c>
      <c r="AP28" s="59" t="s">
        <v>26</v>
      </c>
      <c r="AQ28" s="58">
        <v>6</v>
      </c>
      <c r="AR28" s="58">
        <v>7</v>
      </c>
      <c r="AS28" s="59" t="s">
        <v>73</v>
      </c>
      <c r="AT28" s="59" t="s">
        <v>23</v>
      </c>
      <c r="AU28" s="59" t="s">
        <v>24</v>
      </c>
      <c r="AV28" s="59" t="s">
        <v>25</v>
      </c>
      <c r="AW28" s="59" t="s">
        <v>26</v>
      </c>
      <c r="AX28" s="58">
        <v>9</v>
      </c>
      <c r="AY28" s="58">
        <v>10</v>
      </c>
      <c r="AZ28" s="58">
        <v>11</v>
      </c>
      <c r="BA28" s="58">
        <v>12</v>
      </c>
      <c r="BB28" s="70">
        <v>13</v>
      </c>
      <c r="BC28" s="233" t="s">
        <v>75</v>
      </c>
      <c r="BD28" s="235"/>
      <c r="BE28" s="235"/>
      <c r="BF28" s="235"/>
      <c r="BG28" s="235"/>
      <c r="BH28" s="235"/>
      <c r="BI28" s="234"/>
      <c r="BJ28" s="74"/>
      <c r="BK28" s="74"/>
      <c r="BL28" s="74"/>
      <c r="BM28" s="76"/>
      <c r="BN28" s="76"/>
      <c r="BO28" s="3"/>
    </row>
    <row r="29" spans="1:67" ht="16.149999999999999" thickBot="1" x14ac:dyDescent="0.5">
      <c r="A29" s="173"/>
      <c r="B29" s="94"/>
      <c r="C29" s="3"/>
      <c r="D29" s="3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7"/>
      <c r="AA29" s="237"/>
      <c r="AB29" s="238"/>
      <c r="AC29" s="238"/>
      <c r="AD29" s="238"/>
      <c r="AE29" s="237"/>
      <c r="AF29" s="237"/>
      <c r="AG29" s="171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7"/>
      <c r="BD29" s="237"/>
      <c r="BE29" s="238"/>
      <c r="BF29" s="238"/>
      <c r="BG29" s="238"/>
      <c r="BH29" s="237"/>
      <c r="BI29" s="237"/>
      <c r="BJ29" s="77"/>
      <c r="BK29" s="76"/>
      <c r="BL29" s="76"/>
      <c r="BM29" s="76"/>
      <c r="BN29" s="76"/>
      <c r="BO29" s="3"/>
    </row>
    <row r="30" spans="1:67" ht="16.149999999999999" thickBot="1" x14ac:dyDescent="0.5">
      <c r="A30" s="173"/>
      <c r="B30" s="245" t="s">
        <v>1</v>
      </c>
      <c r="C30" s="246"/>
      <c r="D30" s="64"/>
      <c r="E30" s="64"/>
      <c r="F30" s="64"/>
      <c r="G30" s="64"/>
      <c r="H30" s="64">
        <v>5</v>
      </c>
      <c r="I30" s="64"/>
      <c r="J30" s="64"/>
      <c r="K30" s="64">
        <v>5</v>
      </c>
      <c r="L30" s="64"/>
      <c r="M30" s="66"/>
      <c r="N30" s="67"/>
      <c r="O30" s="71"/>
      <c r="P30" s="67"/>
      <c r="Q30" s="64"/>
      <c r="R30" s="64"/>
      <c r="S30" s="60"/>
      <c r="T30" s="71"/>
      <c r="U30" s="189"/>
      <c r="V30" s="189"/>
      <c r="W30" s="67"/>
      <c r="X30" s="64">
        <v>5</v>
      </c>
      <c r="Y30" s="66"/>
      <c r="Z30" s="232">
        <v>305.3</v>
      </c>
      <c r="AA30" s="232"/>
      <c r="AB30" s="229">
        <f>SUM(E30:Y30)</f>
        <v>15</v>
      </c>
      <c r="AC30" s="230"/>
      <c r="AD30" s="231"/>
      <c r="AE30" s="232">
        <f>Z30+AB30</f>
        <v>320.3</v>
      </c>
      <c r="AF30" s="232"/>
      <c r="AG30" s="65"/>
      <c r="AH30" s="64"/>
      <c r="AI30" s="64"/>
      <c r="AJ30" s="64"/>
      <c r="AK30" s="64"/>
      <c r="AL30" s="64"/>
      <c r="AM30" s="64"/>
      <c r="AN30" s="64"/>
      <c r="AO30" s="64"/>
      <c r="AP30" s="66"/>
      <c r="AQ30" s="67">
        <v>5</v>
      </c>
      <c r="AR30" s="71"/>
      <c r="AS30" s="67"/>
      <c r="AT30" s="64"/>
      <c r="AU30" s="64"/>
      <c r="AV30" s="60">
        <v>5</v>
      </c>
      <c r="AW30" s="71"/>
      <c r="AX30" s="189">
        <v>15</v>
      </c>
      <c r="AY30" s="189"/>
      <c r="AZ30" s="67"/>
      <c r="BA30" s="64"/>
      <c r="BB30" s="66"/>
      <c r="BC30" s="232">
        <v>248.5</v>
      </c>
      <c r="BD30" s="232"/>
      <c r="BE30" s="229">
        <f>SUM(AG30:BB30)</f>
        <v>25</v>
      </c>
      <c r="BF30" s="230"/>
      <c r="BG30" s="231"/>
      <c r="BH30" s="232">
        <f>BC30+BE30</f>
        <v>273.5</v>
      </c>
      <c r="BI30" s="232"/>
      <c r="BJ30" s="170">
        <f>BH30+AE30</f>
        <v>593.79999999999995</v>
      </c>
      <c r="BK30" s="194">
        <v>2</v>
      </c>
      <c r="BL30" s="78"/>
      <c r="BM30" s="78"/>
      <c r="BN30" s="78"/>
      <c r="BO30" s="3"/>
    </row>
    <row r="31" spans="1:67" ht="16.149999999999999" thickBot="1" x14ac:dyDescent="0.5">
      <c r="A31" s="173"/>
      <c r="B31" s="245" t="s">
        <v>71</v>
      </c>
      <c r="C31" s="246"/>
      <c r="D31" s="64"/>
      <c r="E31" s="64"/>
      <c r="F31" s="64"/>
      <c r="G31" s="64"/>
      <c r="H31" s="64"/>
      <c r="I31" s="64"/>
      <c r="J31" s="64"/>
      <c r="K31" s="64"/>
      <c r="L31" s="64"/>
      <c r="M31" s="66"/>
      <c r="N31" s="67"/>
      <c r="O31" s="71"/>
      <c r="P31" s="67"/>
      <c r="Q31" s="64"/>
      <c r="R31" s="64"/>
      <c r="S31" s="60"/>
      <c r="T31" s="71"/>
      <c r="U31" s="189"/>
      <c r="V31" s="189"/>
      <c r="W31" s="67"/>
      <c r="X31" s="64"/>
      <c r="Y31" s="66"/>
      <c r="Z31" s="227">
        <v>188.78</v>
      </c>
      <c r="AA31" s="228"/>
      <c r="AB31" s="229">
        <f t="shared" ref="AB31" si="8">SUM(E31:Y31)</f>
        <v>0</v>
      </c>
      <c r="AC31" s="230"/>
      <c r="AD31" s="231"/>
      <c r="AE31" s="232">
        <f t="shared" ref="AE31" si="9">Z31+AB31</f>
        <v>188.78</v>
      </c>
      <c r="AF31" s="232"/>
      <c r="AG31" s="65"/>
      <c r="AH31" s="64"/>
      <c r="AI31" s="64"/>
      <c r="AJ31" s="64"/>
      <c r="AK31" s="64"/>
      <c r="AL31" s="64"/>
      <c r="AM31" s="64"/>
      <c r="AN31" s="64">
        <v>5</v>
      </c>
      <c r="AO31" s="64"/>
      <c r="AP31" s="66"/>
      <c r="AQ31" s="67"/>
      <c r="AR31" s="71"/>
      <c r="AS31" s="67"/>
      <c r="AT31" s="64"/>
      <c r="AU31" s="64"/>
      <c r="AV31" s="60"/>
      <c r="AW31" s="71"/>
      <c r="AX31" s="189">
        <v>5</v>
      </c>
      <c r="AY31" s="189"/>
      <c r="AZ31" s="67">
        <v>5</v>
      </c>
      <c r="BA31" s="64"/>
      <c r="BB31" s="66"/>
      <c r="BC31" s="227">
        <v>162.06</v>
      </c>
      <c r="BD31" s="228"/>
      <c r="BE31" s="229">
        <f>SUM(AG31:BB31)</f>
        <v>15</v>
      </c>
      <c r="BF31" s="230"/>
      <c r="BG31" s="231"/>
      <c r="BH31" s="232">
        <f>BC31+BE31</f>
        <v>177.06</v>
      </c>
      <c r="BI31" s="232"/>
      <c r="BJ31" s="170">
        <f>BH31+AE31</f>
        <v>365.84000000000003</v>
      </c>
      <c r="BK31" s="194">
        <v>1</v>
      </c>
      <c r="BL31" s="78"/>
      <c r="BM31" s="78"/>
      <c r="BN31" s="78"/>
      <c r="BO31" s="3"/>
    </row>
    <row r="32" spans="1:67" ht="15.75" x14ac:dyDescent="0.45">
      <c r="A32" s="173"/>
      <c r="B32" s="247"/>
      <c r="C32" s="247"/>
      <c r="D32" s="167"/>
      <c r="E32" s="49"/>
      <c r="F32" s="49"/>
      <c r="G32" s="49"/>
      <c r="H32" s="49"/>
      <c r="I32" s="49"/>
      <c r="J32" s="49"/>
      <c r="K32" s="49"/>
      <c r="L32" s="49"/>
      <c r="M32" s="23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23"/>
      <c r="Y32" s="49"/>
      <c r="Z32" s="168"/>
      <c r="AA32" s="171"/>
      <c r="AB32" s="242"/>
      <c r="AC32" s="242"/>
      <c r="AD32" s="242"/>
      <c r="AE32" s="237"/>
      <c r="AF32" s="237"/>
      <c r="AG32" s="168"/>
      <c r="AH32" s="168"/>
      <c r="AI32" s="168"/>
      <c r="AJ32" s="49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7"/>
      <c r="BK32" s="77"/>
      <c r="BL32" s="77"/>
      <c r="BM32" s="77"/>
      <c r="BN32" s="76"/>
      <c r="BO32" s="3"/>
    </row>
    <row r="33" spans="1:67" ht="16.149999999999999" thickBot="1" x14ac:dyDescent="0.5">
      <c r="A33" s="173"/>
      <c r="B33" s="97"/>
      <c r="C33" s="3"/>
      <c r="D33" s="3"/>
      <c r="E33" s="49"/>
      <c r="F33" s="49"/>
      <c r="G33" s="49"/>
      <c r="H33" s="49"/>
      <c r="I33" s="49"/>
      <c r="J33" s="49"/>
      <c r="K33" s="49"/>
      <c r="L33" s="49"/>
      <c r="M33" s="23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23"/>
      <c r="Y33" s="49"/>
      <c r="Z33" s="49"/>
      <c r="AA33" s="49"/>
      <c r="AB33" s="49"/>
      <c r="AC33" s="23"/>
      <c r="AD33" s="49"/>
      <c r="AE33" s="23"/>
      <c r="AF33" s="168"/>
      <c r="AG33" s="168"/>
      <c r="AH33" s="168"/>
      <c r="AI33" s="168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4"/>
      <c r="BK33" s="4"/>
      <c r="BL33" s="4"/>
      <c r="BM33" s="4"/>
      <c r="BN33" s="3"/>
      <c r="BO33" s="3"/>
    </row>
    <row r="34" spans="1:67" ht="16.149999999999999" thickBot="1" x14ac:dyDescent="0.5">
      <c r="A34" s="173"/>
      <c r="B34" s="92"/>
      <c r="C34" s="28"/>
      <c r="D34" s="28"/>
      <c r="E34" s="23"/>
      <c r="F34" s="23"/>
      <c r="G34" s="23"/>
      <c r="H34" s="23"/>
      <c r="I34" s="217" t="s">
        <v>29</v>
      </c>
      <c r="J34" s="218"/>
      <c r="K34" s="218"/>
      <c r="L34" s="218"/>
      <c r="M34" s="219"/>
      <c r="N34" s="23"/>
      <c r="O34" s="23"/>
      <c r="P34" s="217" t="s">
        <v>29</v>
      </c>
      <c r="Q34" s="218"/>
      <c r="R34" s="218"/>
      <c r="S34" s="218"/>
      <c r="T34" s="219"/>
      <c r="U34" s="188"/>
      <c r="V34" s="188"/>
      <c r="W34" s="3"/>
      <c r="X34" s="3"/>
      <c r="Y34" s="3"/>
      <c r="Z34" s="233" t="s">
        <v>10</v>
      </c>
      <c r="AA34" s="234"/>
      <c r="AB34" s="80" t="s">
        <v>12</v>
      </c>
      <c r="AC34" s="80"/>
      <c r="AD34" s="170"/>
      <c r="AE34" s="229" t="s">
        <v>13</v>
      </c>
      <c r="AF34" s="231"/>
      <c r="AG34" s="168"/>
      <c r="AH34" s="167"/>
      <c r="AI34" s="167"/>
      <c r="AJ34" s="23"/>
      <c r="AK34" s="73"/>
      <c r="AL34" s="73"/>
      <c r="AM34" s="73"/>
      <c r="AN34" s="73"/>
      <c r="AO34" s="239"/>
      <c r="AP34" s="239"/>
      <c r="AQ34" s="239"/>
      <c r="AR34" s="239"/>
      <c r="AS34" s="239"/>
      <c r="AT34" s="239"/>
      <c r="AU34" s="73"/>
      <c r="AV34" s="73"/>
      <c r="AW34" s="73"/>
      <c r="AX34" s="73"/>
      <c r="AY34" s="239"/>
      <c r="AZ34" s="239"/>
      <c r="BA34" s="239"/>
      <c r="BB34" s="239"/>
      <c r="BC34" s="239"/>
      <c r="BD34" s="239"/>
      <c r="BE34" s="73"/>
      <c r="BF34" s="73"/>
      <c r="BG34" s="73"/>
      <c r="BH34" s="73"/>
      <c r="BI34" s="73"/>
      <c r="BJ34" s="74"/>
      <c r="BK34" s="74"/>
      <c r="BL34" s="75"/>
      <c r="BM34" s="74"/>
      <c r="BN34" s="76"/>
      <c r="BO34" s="3"/>
    </row>
    <row r="35" spans="1:67" ht="16.149999999999999" thickBot="1" x14ac:dyDescent="0.5">
      <c r="A35" s="173"/>
      <c r="B35" s="220" t="s">
        <v>20</v>
      </c>
      <c r="C35" s="221"/>
      <c r="D35" s="180"/>
      <c r="E35" s="58">
        <v>1</v>
      </c>
      <c r="F35" s="58">
        <v>2</v>
      </c>
      <c r="G35" s="58">
        <v>3</v>
      </c>
      <c r="H35" s="58">
        <v>4</v>
      </c>
      <c r="I35" s="59" t="s">
        <v>22</v>
      </c>
      <c r="J35" s="59" t="s">
        <v>23</v>
      </c>
      <c r="K35" s="59" t="s">
        <v>24</v>
      </c>
      <c r="L35" s="59" t="s">
        <v>25</v>
      </c>
      <c r="M35" s="59" t="s">
        <v>26</v>
      </c>
      <c r="N35" s="58">
        <v>6</v>
      </c>
      <c r="O35" s="58">
        <v>7</v>
      </c>
      <c r="P35" s="59" t="s">
        <v>73</v>
      </c>
      <c r="Q35" s="59" t="s">
        <v>23</v>
      </c>
      <c r="R35" s="59" t="s">
        <v>24</v>
      </c>
      <c r="S35" s="59" t="s">
        <v>25</v>
      </c>
      <c r="T35" s="59" t="s">
        <v>26</v>
      </c>
      <c r="U35" s="59">
        <v>9</v>
      </c>
      <c r="V35" s="59">
        <v>10</v>
      </c>
      <c r="W35" s="58">
        <v>11</v>
      </c>
      <c r="X35" s="58">
        <v>12</v>
      </c>
      <c r="Y35" s="70">
        <v>13</v>
      </c>
      <c r="Z35" s="233" t="s">
        <v>35</v>
      </c>
      <c r="AA35" s="235"/>
      <c r="AB35" s="235"/>
      <c r="AC35" s="235"/>
      <c r="AD35" s="235"/>
      <c r="AE35" s="235"/>
      <c r="AF35" s="234"/>
      <c r="AG35" s="168"/>
      <c r="AH35" s="168"/>
      <c r="AI35" s="168"/>
      <c r="AJ35" s="23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6"/>
      <c r="BN35" s="76"/>
      <c r="BO35" s="3"/>
    </row>
    <row r="36" spans="1:67" ht="16.149999999999999" thickBot="1" x14ac:dyDescent="0.5">
      <c r="A36" s="173"/>
      <c r="B36" s="94"/>
      <c r="C36" s="3"/>
      <c r="D36" s="3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40"/>
      <c r="AA36" s="240"/>
      <c r="AB36" s="241"/>
      <c r="AC36" s="241"/>
      <c r="AD36" s="241"/>
      <c r="AE36" s="240"/>
      <c r="AF36" s="240"/>
      <c r="AG36" s="171"/>
      <c r="AH36" s="171"/>
      <c r="AI36" s="171"/>
      <c r="AJ36" s="3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7"/>
      <c r="BK36" s="76"/>
      <c r="BL36" s="76"/>
      <c r="BM36" s="76"/>
      <c r="BN36" s="76"/>
      <c r="BO36" s="3"/>
    </row>
    <row r="37" spans="1:67" ht="16.149999999999999" thickBot="1" x14ac:dyDescent="0.5">
      <c r="A37" s="173"/>
      <c r="B37" s="243" t="s">
        <v>83</v>
      </c>
      <c r="C37" s="244"/>
      <c r="D37" s="64"/>
      <c r="E37" s="64">
        <v>5</v>
      </c>
      <c r="F37" s="64"/>
      <c r="G37" s="64"/>
      <c r="H37" s="64"/>
      <c r="I37" s="64"/>
      <c r="J37" s="64"/>
      <c r="K37" s="64"/>
      <c r="L37" s="64"/>
      <c r="M37" s="66"/>
      <c r="N37" s="67"/>
      <c r="O37" s="71"/>
      <c r="P37" s="67"/>
      <c r="Q37" s="64"/>
      <c r="R37" s="64"/>
      <c r="S37" s="60"/>
      <c r="T37" s="71"/>
      <c r="U37" s="189">
        <v>5</v>
      </c>
      <c r="V37" s="189"/>
      <c r="W37" s="67"/>
      <c r="X37" s="64"/>
      <c r="Y37" s="66"/>
      <c r="Z37" s="233">
        <v>126.48</v>
      </c>
      <c r="AA37" s="234"/>
      <c r="AB37" s="229">
        <f>SUM(E37:Y37)</f>
        <v>10</v>
      </c>
      <c r="AC37" s="230"/>
      <c r="AD37" s="231"/>
      <c r="AE37" s="233">
        <f>Z37+AB37</f>
        <v>136.48000000000002</v>
      </c>
      <c r="AF37" s="234"/>
      <c r="AG37" s="195">
        <f>RANK(AE37,$AE$37:$AF$40,1)</f>
        <v>2</v>
      </c>
      <c r="AH37" s="65"/>
      <c r="AI37" s="65"/>
      <c r="AJ37" s="65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3"/>
    </row>
    <row r="38" spans="1:67" ht="16.149999999999999" thickBot="1" x14ac:dyDescent="0.5">
      <c r="A38" s="173"/>
      <c r="B38" s="243" t="s">
        <v>84</v>
      </c>
      <c r="C38" s="244"/>
      <c r="D38" s="64"/>
      <c r="E38" s="64"/>
      <c r="F38" s="64"/>
      <c r="G38" s="64">
        <v>5</v>
      </c>
      <c r="H38" s="64"/>
      <c r="I38" s="64"/>
      <c r="J38" s="64"/>
      <c r="K38" s="64"/>
      <c r="L38" s="64"/>
      <c r="M38" s="66"/>
      <c r="N38" s="67"/>
      <c r="O38" s="71"/>
      <c r="P38" s="67"/>
      <c r="Q38" s="64">
        <v>5</v>
      </c>
      <c r="R38" s="64"/>
      <c r="S38" s="60"/>
      <c r="T38" s="71">
        <v>5</v>
      </c>
      <c r="U38" s="189"/>
      <c r="V38" s="189"/>
      <c r="W38" s="67"/>
      <c r="X38" s="64"/>
      <c r="Y38" s="66">
        <v>5</v>
      </c>
      <c r="Z38" s="233">
        <v>121.22</v>
      </c>
      <c r="AA38" s="234"/>
      <c r="AB38" s="229">
        <f t="shared" ref="AB38:AB40" si="10">SUM(E38:Y38)</f>
        <v>20</v>
      </c>
      <c r="AC38" s="230"/>
      <c r="AD38" s="231"/>
      <c r="AE38" s="233">
        <f t="shared" ref="AE38:AE40" si="11">Z38+AB38</f>
        <v>141.22</v>
      </c>
      <c r="AF38" s="234"/>
      <c r="AG38" s="195">
        <f t="shared" ref="AG38:AG40" si="12">RANK(AE38,$AE$37:$AF$40,1)</f>
        <v>4</v>
      </c>
      <c r="AH38" s="65"/>
      <c r="AI38" s="65"/>
      <c r="AJ38" s="65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3"/>
    </row>
    <row r="39" spans="1:67" ht="16.149999999999999" thickBot="1" x14ac:dyDescent="0.5">
      <c r="A39" s="173"/>
      <c r="B39" s="243" t="s">
        <v>85</v>
      </c>
      <c r="C39" s="244"/>
      <c r="D39" s="64"/>
      <c r="E39" s="64"/>
      <c r="F39" s="64"/>
      <c r="G39" s="64"/>
      <c r="H39" s="64"/>
      <c r="I39" s="64"/>
      <c r="J39" s="64"/>
      <c r="K39" s="64"/>
      <c r="L39" s="64"/>
      <c r="M39" s="66"/>
      <c r="N39" s="67"/>
      <c r="O39" s="71"/>
      <c r="P39" s="67"/>
      <c r="Q39" s="64"/>
      <c r="R39" s="64"/>
      <c r="S39" s="60"/>
      <c r="T39" s="71"/>
      <c r="U39" s="189">
        <v>5</v>
      </c>
      <c r="V39" s="189">
        <v>5</v>
      </c>
      <c r="W39" s="67"/>
      <c r="X39" s="64">
        <v>5</v>
      </c>
      <c r="Y39" s="66">
        <v>5</v>
      </c>
      <c r="Z39" s="233">
        <v>117.38</v>
      </c>
      <c r="AA39" s="234"/>
      <c r="AB39" s="229">
        <f t="shared" si="10"/>
        <v>20</v>
      </c>
      <c r="AC39" s="230"/>
      <c r="AD39" s="231"/>
      <c r="AE39" s="233">
        <f t="shared" si="11"/>
        <v>137.38</v>
      </c>
      <c r="AF39" s="234"/>
      <c r="AG39" s="195">
        <f t="shared" si="12"/>
        <v>3</v>
      </c>
      <c r="AH39" s="65"/>
      <c r="AI39" s="65"/>
      <c r="AJ39" s="65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3"/>
    </row>
    <row r="40" spans="1:67" ht="16.149999999999999" thickBot="1" x14ac:dyDescent="0.5">
      <c r="A40" s="173"/>
      <c r="B40" s="243" t="s">
        <v>86</v>
      </c>
      <c r="C40" s="244"/>
      <c r="D40" s="64"/>
      <c r="E40" s="64"/>
      <c r="F40" s="64"/>
      <c r="G40" s="64"/>
      <c r="H40" s="64">
        <v>5</v>
      </c>
      <c r="I40" s="64"/>
      <c r="J40" s="64"/>
      <c r="K40" s="64"/>
      <c r="L40" s="64"/>
      <c r="M40" s="66"/>
      <c r="N40" s="67"/>
      <c r="O40" s="71"/>
      <c r="P40" s="67"/>
      <c r="Q40" s="64"/>
      <c r="R40" s="64"/>
      <c r="S40" s="60"/>
      <c r="T40" s="71"/>
      <c r="U40" s="189"/>
      <c r="V40" s="189"/>
      <c r="W40" s="67"/>
      <c r="X40" s="64"/>
      <c r="Y40" s="66"/>
      <c r="Z40" s="227">
        <v>120.08</v>
      </c>
      <c r="AA40" s="228"/>
      <c r="AB40" s="229">
        <f t="shared" si="10"/>
        <v>5</v>
      </c>
      <c r="AC40" s="230"/>
      <c r="AD40" s="231"/>
      <c r="AE40" s="232">
        <f t="shared" si="11"/>
        <v>125.08</v>
      </c>
      <c r="AF40" s="232"/>
      <c r="AG40" s="195">
        <f t="shared" si="12"/>
        <v>1</v>
      </c>
      <c r="AH40" s="65"/>
      <c r="AI40" s="65"/>
      <c r="AJ40" s="65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3"/>
    </row>
    <row r="41" spans="1:67" ht="16.149999999999999" thickBot="1" x14ac:dyDescent="0.5">
      <c r="A41" s="173"/>
      <c r="B41" s="96"/>
      <c r="C41" s="32"/>
      <c r="D41" s="32"/>
      <c r="E41" s="33"/>
      <c r="F41" s="33"/>
      <c r="G41" s="33"/>
      <c r="H41" s="33"/>
      <c r="I41" s="33"/>
      <c r="J41" s="33"/>
      <c r="K41" s="33"/>
      <c r="L41" s="33"/>
      <c r="M41" s="2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23"/>
      <c r="Y41" s="33"/>
      <c r="Z41" s="33"/>
      <c r="AA41" s="33"/>
      <c r="AB41" s="33"/>
      <c r="AC41" s="23"/>
      <c r="AD41" s="33"/>
      <c r="AE41" s="23"/>
      <c r="AF41" s="31"/>
      <c r="AG41" s="35"/>
      <c r="AH41" s="37"/>
      <c r="AI41" s="37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4"/>
      <c r="BK41" s="3"/>
      <c r="BL41" s="3"/>
      <c r="BM41" s="3"/>
      <c r="BN41" s="3"/>
      <c r="BO41" s="3"/>
    </row>
    <row r="42" spans="1:67" ht="16.149999999999999" thickBot="1" x14ac:dyDescent="0.5">
      <c r="A42" s="173"/>
      <c r="B42" s="92"/>
      <c r="C42" s="28"/>
      <c r="D42" s="28"/>
      <c r="E42" s="23"/>
      <c r="F42" s="23"/>
      <c r="G42" s="23"/>
      <c r="H42" s="23"/>
      <c r="I42" s="217" t="s">
        <v>29</v>
      </c>
      <c r="J42" s="218"/>
      <c r="K42" s="218"/>
      <c r="L42" s="218"/>
      <c r="M42" s="219"/>
      <c r="N42" s="23"/>
      <c r="O42" s="23"/>
      <c r="P42" s="217" t="s">
        <v>29</v>
      </c>
      <c r="Q42" s="218"/>
      <c r="R42" s="218"/>
      <c r="S42" s="218"/>
      <c r="T42" s="219"/>
      <c r="U42" s="188"/>
      <c r="V42" s="188"/>
      <c r="W42" s="3"/>
      <c r="X42" s="3"/>
      <c r="Y42" s="3"/>
      <c r="Z42" s="233" t="s">
        <v>10</v>
      </c>
      <c r="AA42" s="234"/>
      <c r="AB42" s="80" t="s">
        <v>12</v>
      </c>
      <c r="AC42" s="80"/>
      <c r="AD42" s="170"/>
      <c r="AE42" s="229" t="s">
        <v>13</v>
      </c>
      <c r="AF42" s="231"/>
      <c r="AG42" s="168"/>
      <c r="AH42" s="167"/>
      <c r="AI42" s="167"/>
      <c r="AJ42" s="23"/>
      <c r="AK42" s="73"/>
      <c r="AL42" s="73"/>
      <c r="AM42" s="73"/>
      <c r="AN42" s="73"/>
      <c r="AO42" s="239"/>
      <c r="AP42" s="239"/>
      <c r="AQ42" s="239"/>
      <c r="AR42" s="239"/>
      <c r="AS42" s="239"/>
      <c r="AT42" s="239"/>
      <c r="AU42" s="73"/>
      <c r="AV42" s="73"/>
      <c r="AW42" s="73"/>
      <c r="AX42" s="73"/>
      <c r="AY42" s="239"/>
      <c r="AZ42" s="239"/>
      <c r="BA42" s="239"/>
      <c r="BB42" s="239"/>
      <c r="BC42" s="239"/>
      <c r="BD42" s="239"/>
      <c r="BE42" s="73"/>
      <c r="BF42" s="73"/>
      <c r="BG42" s="73"/>
      <c r="BH42" s="73"/>
      <c r="BI42" s="73"/>
      <c r="BJ42" s="74"/>
      <c r="BK42" s="74"/>
      <c r="BL42" s="75"/>
      <c r="BM42" s="74"/>
      <c r="BN42" s="76"/>
      <c r="BO42" s="3"/>
    </row>
    <row r="43" spans="1:67" ht="16.149999999999999" thickBot="1" x14ac:dyDescent="0.5">
      <c r="A43" s="173"/>
      <c r="B43" s="220" t="s">
        <v>36</v>
      </c>
      <c r="C43" s="221"/>
      <c r="D43" s="180"/>
      <c r="E43" s="58">
        <v>1</v>
      </c>
      <c r="F43" s="58">
        <v>2</v>
      </c>
      <c r="G43" s="58">
        <v>3</v>
      </c>
      <c r="H43" s="58">
        <v>4</v>
      </c>
      <c r="I43" s="59" t="s">
        <v>22</v>
      </c>
      <c r="J43" s="59" t="s">
        <v>23</v>
      </c>
      <c r="K43" s="59" t="s">
        <v>24</v>
      </c>
      <c r="L43" s="59" t="s">
        <v>25</v>
      </c>
      <c r="M43" s="59" t="s">
        <v>26</v>
      </c>
      <c r="N43" s="58">
        <v>6</v>
      </c>
      <c r="O43" s="58">
        <v>7</v>
      </c>
      <c r="P43" s="59" t="s">
        <v>73</v>
      </c>
      <c r="Q43" s="59" t="s">
        <v>23</v>
      </c>
      <c r="R43" s="59" t="s">
        <v>24</v>
      </c>
      <c r="S43" s="59" t="s">
        <v>25</v>
      </c>
      <c r="T43" s="59" t="s">
        <v>26</v>
      </c>
      <c r="U43" s="59">
        <v>9</v>
      </c>
      <c r="V43" s="59">
        <v>10</v>
      </c>
      <c r="W43" s="58">
        <v>11</v>
      </c>
      <c r="X43" s="58">
        <v>12</v>
      </c>
      <c r="Y43" s="70">
        <v>13</v>
      </c>
      <c r="Z43" s="233" t="s">
        <v>35</v>
      </c>
      <c r="AA43" s="235"/>
      <c r="AB43" s="235"/>
      <c r="AC43" s="235"/>
      <c r="AD43" s="235"/>
      <c r="AE43" s="235"/>
      <c r="AF43" s="234"/>
      <c r="AG43" s="168"/>
      <c r="AH43" s="168"/>
      <c r="AI43" s="168"/>
      <c r="AJ43" s="23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6"/>
      <c r="BN43" s="76"/>
      <c r="BO43" s="3"/>
    </row>
    <row r="44" spans="1:67" ht="16.149999999999999" thickBot="1" x14ac:dyDescent="0.5">
      <c r="A44" s="173"/>
      <c r="B44" s="94"/>
      <c r="C44" s="3"/>
      <c r="D44" s="3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40"/>
      <c r="AA44" s="240"/>
      <c r="AB44" s="241"/>
      <c r="AC44" s="241"/>
      <c r="AD44" s="241"/>
      <c r="AE44" s="240"/>
      <c r="AF44" s="240"/>
      <c r="AG44" s="171"/>
      <c r="AH44" s="171"/>
      <c r="AI44" s="171"/>
      <c r="AJ44" s="3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7"/>
      <c r="BK44" s="76"/>
      <c r="BL44" s="76"/>
      <c r="BM44" s="76"/>
      <c r="BN44" s="76"/>
      <c r="BO44" s="3"/>
    </row>
    <row r="45" spans="1:67" ht="16.149999999999999" thickBot="1" x14ac:dyDescent="0.5">
      <c r="A45" s="173"/>
      <c r="B45" s="243" t="s">
        <v>87</v>
      </c>
      <c r="C45" s="244"/>
      <c r="D45" s="64"/>
      <c r="E45" s="64"/>
      <c r="F45" s="64"/>
      <c r="G45" s="64"/>
      <c r="H45" s="64">
        <v>5</v>
      </c>
      <c r="I45" s="64"/>
      <c r="J45" s="64"/>
      <c r="K45" s="64"/>
      <c r="L45" s="64"/>
      <c r="M45" s="66"/>
      <c r="N45" s="67">
        <v>5</v>
      </c>
      <c r="O45" s="71"/>
      <c r="P45" s="67"/>
      <c r="Q45" s="64"/>
      <c r="R45" s="64"/>
      <c r="S45" s="60"/>
      <c r="T45" s="71"/>
      <c r="U45" s="189"/>
      <c r="V45" s="189"/>
      <c r="W45" s="67"/>
      <c r="X45" s="64">
        <v>5</v>
      </c>
      <c r="Y45" s="66"/>
      <c r="Z45" s="233">
        <v>119.62</v>
      </c>
      <c r="AA45" s="234"/>
      <c r="AB45" s="229">
        <f>SUM(E45:Y45)</f>
        <v>15</v>
      </c>
      <c r="AC45" s="230"/>
      <c r="AD45" s="231"/>
      <c r="AE45" s="233">
        <f>Z45+AB45</f>
        <v>134.62</v>
      </c>
      <c r="AF45" s="234"/>
      <c r="AG45" s="195">
        <f>RANK(AE45,$AE$45:$AF$48,1)</f>
        <v>2</v>
      </c>
      <c r="AH45" s="65"/>
      <c r="AI45" s="65"/>
      <c r="AJ45" s="65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3"/>
    </row>
    <row r="46" spans="1:67" ht="16.149999999999999" thickBot="1" x14ac:dyDescent="0.5">
      <c r="A46" s="173"/>
      <c r="B46" s="243" t="s">
        <v>88</v>
      </c>
      <c r="C46" s="244"/>
      <c r="D46" s="64"/>
      <c r="E46" s="64"/>
      <c r="F46" s="64"/>
      <c r="G46" s="64"/>
      <c r="H46" s="64">
        <v>5</v>
      </c>
      <c r="I46" s="64"/>
      <c r="J46" s="64"/>
      <c r="K46" s="64"/>
      <c r="L46" s="64"/>
      <c r="M46" s="66"/>
      <c r="N46" s="67"/>
      <c r="O46" s="71"/>
      <c r="P46" s="67"/>
      <c r="Q46" s="64"/>
      <c r="R46" s="64"/>
      <c r="S46" s="60"/>
      <c r="T46" s="71"/>
      <c r="U46" s="189"/>
      <c r="V46" s="189">
        <v>5</v>
      </c>
      <c r="W46" s="67">
        <v>5</v>
      </c>
      <c r="X46" s="64">
        <v>5</v>
      </c>
      <c r="Y46" s="66"/>
      <c r="Z46" s="233">
        <v>127.65</v>
      </c>
      <c r="AA46" s="234"/>
      <c r="AB46" s="229">
        <f t="shared" ref="AB46:AB48" si="13">SUM(E46:Y46)</f>
        <v>20</v>
      </c>
      <c r="AC46" s="230"/>
      <c r="AD46" s="231"/>
      <c r="AE46" s="233">
        <f t="shared" ref="AE46:AE48" si="14">Z46+AB46</f>
        <v>147.65</v>
      </c>
      <c r="AF46" s="234"/>
      <c r="AG46" s="195">
        <v>4</v>
      </c>
      <c r="AH46" s="65"/>
      <c r="AI46" s="65"/>
      <c r="AJ46" s="65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3"/>
    </row>
    <row r="47" spans="1:67" ht="16.149999999999999" thickBot="1" x14ac:dyDescent="0.5">
      <c r="A47" s="173"/>
      <c r="B47" s="243" t="s">
        <v>89</v>
      </c>
      <c r="C47" s="244"/>
      <c r="D47" s="64"/>
      <c r="E47" s="64"/>
      <c r="F47" s="64"/>
      <c r="G47" s="64"/>
      <c r="H47" s="64"/>
      <c r="I47" s="64"/>
      <c r="J47" s="64"/>
      <c r="K47" s="64"/>
      <c r="L47" s="64"/>
      <c r="M47" s="66"/>
      <c r="N47" s="67">
        <v>5</v>
      </c>
      <c r="O47" s="71"/>
      <c r="P47" s="67"/>
      <c r="Q47" s="64"/>
      <c r="R47" s="64"/>
      <c r="S47" s="60"/>
      <c r="T47" s="71"/>
      <c r="U47" s="189"/>
      <c r="V47" s="189"/>
      <c r="W47" s="67"/>
      <c r="X47" s="64"/>
      <c r="Y47" s="66"/>
      <c r="Z47" s="233">
        <v>138.16</v>
      </c>
      <c r="AA47" s="234"/>
      <c r="AB47" s="229">
        <f t="shared" si="13"/>
        <v>5</v>
      </c>
      <c r="AC47" s="230"/>
      <c r="AD47" s="231"/>
      <c r="AE47" s="233">
        <f t="shared" si="14"/>
        <v>143.16</v>
      </c>
      <c r="AF47" s="234"/>
      <c r="AG47" s="195">
        <v>3</v>
      </c>
      <c r="AH47" s="65"/>
      <c r="AI47" s="65"/>
      <c r="AJ47" s="65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3"/>
    </row>
    <row r="48" spans="1:67" ht="16.149999999999999" thickBot="1" x14ac:dyDescent="0.5">
      <c r="A48" s="173"/>
      <c r="B48" s="243" t="s">
        <v>90</v>
      </c>
      <c r="C48" s="244"/>
      <c r="D48" s="64"/>
      <c r="E48" s="64"/>
      <c r="F48" s="64"/>
      <c r="G48" s="64"/>
      <c r="H48" s="64"/>
      <c r="I48" s="64"/>
      <c r="J48" s="64"/>
      <c r="K48" s="64"/>
      <c r="L48" s="64"/>
      <c r="M48" s="66"/>
      <c r="N48" s="67"/>
      <c r="O48" s="71"/>
      <c r="P48" s="67"/>
      <c r="Q48" s="64"/>
      <c r="R48" s="64"/>
      <c r="S48" s="60"/>
      <c r="T48" s="71"/>
      <c r="U48" s="189"/>
      <c r="V48" s="189"/>
      <c r="W48" s="67"/>
      <c r="X48" s="64"/>
      <c r="Y48" s="66"/>
      <c r="Z48" s="227">
        <v>130.72999999999999</v>
      </c>
      <c r="AA48" s="228"/>
      <c r="AB48" s="229">
        <f t="shared" si="13"/>
        <v>0</v>
      </c>
      <c r="AC48" s="230"/>
      <c r="AD48" s="231"/>
      <c r="AE48" s="232">
        <f t="shared" si="14"/>
        <v>130.72999999999999</v>
      </c>
      <c r="AF48" s="232"/>
      <c r="AG48" s="195">
        <v>1</v>
      </c>
      <c r="AH48" s="65"/>
      <c r="AI48" s="65"/>
      <c r="AJ48" s="65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3"/>
    </row>
    <row r="49" spans="1:67" ht="15.75" x14ac:dyDescent="0.45">
      <c r="A49" s="173"/>
      <c r="B49" s="247"/>
      <c r="C49" s="247"/>
      <c r="D49" s="167"/>
      <c r="E49" s="49"/>
      <c r="F49" s="49"/>
      <c r="G49" s="49"/>
      <c r="H49" s="49"/>
      <c r="I49" s="49"/>
      <c r="J49" s="49"/>
      <c r="K49" s="49"/>
      <c r="L49" s="49"/>
      <c r="M49" s="23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23"/>
      <c r="Y49" s="49"/>
      <c r="Z49" s="168"/>
      <c r="AA49" s="171"/>
      <c r="AB49" s="242"/>
      <c r="AC49" s="242"/>
      <c r="AD49" s="242"/>
      <c r="AE49" s="237"/>
      <c r="AF49" s="237"/>
      <c r="AG49" s="168"/>
      <c r="AH49" s="168"/>
      <c r="AI49" s="168"/>
      <c r="AJ49" s="49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7"/>
      <c r="BK49" s="77"/>
      <c r="BL49" s="77"/>
      <c r="BM49" s="77"/>
      <c r="BN49" s="76"/>
      <c r="BO49" s="3"/>
    </row>
    <row r="50" spans="1:67" ht="15.75" x14ac:dyDescent="0.45">
      <c r="A50" s="173"/>
      <c r="B50" s="95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2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33"/>
      <c r="Z50" s="33"/>
      <c r="AA50" s="33"/>
      <c r="AB50" s="33"/>
      <c r="AC50" s="23"/>
      <c r="AD50" s="33"/>
      <c r="AE50" s="2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4"/>
      <c r="BK50" s="4"/>
      <c r="BL50" s="4"/>
      <c r="BM50" s="4"/>
      <c r="BN50" s="3"/>
      <c r="BO50" s="3"/>
    </row>
    <row r="106" spans="5:5" x14ac:dyDescent="0.45">
      <c r="E106" t="e">
        <f>'Finaletijden 2016'!BC30:BD30</f>
        <v>#VALUE!</v>
      </c>
    </row>
  </sheetData>
  <mergeCells count="174">
    <mergeCell ref="B2:AH2"/>
    <mergeCell ref="I5:M5"/>
    <mergeCell ref="P5:T5"/>
    <mergeCell ref="Z5:AA5"/>
    <mergeCell ref="AE5:AF5"/>
    <mergeCell ref="AO5:AT5"/>
    <mergeCell ref="Z8:AA8"/>
    <mergeCell ref="AB8:AD8"/>
    <mergeCell ref="AE8:AF8"/>
    <mergeCell ref="AY5:BD5"/>
    <mergeCell ref="B6:C6"/>
    <mergeCell ref="Z6:AF6"/>
    <mergeCell ref="E7:Y7"/>
    <mergeCell ref="Z7:AA7"/>
    <mergeCell ref="AB7:AD7"/>
    <mergeCell ref="AE7:AF7"/>
    <mergeCell ref="Z9:AA9"/>
    <mergeCell ref="AB9:AD9"/>
    <mergeCell ref="AE9:AF9"/>
    <mergeCell ref="Z11:AA11"/>
    <mergeCell ref="AB11:AD11"/>
    <mergeCell ref="AE11:AF11"/>
    <mergeCell ref="Z12:AA12"/>
    <mergeCell ref="AB12:AD12"/>
    <mergeCell ref="AE12:AF12"/>
    <mergeCell ref="Z10:AA10"/>
    <mergeCell ref="AB10:AD10"/>
    <mergeCell ref="AE10:AF10"/>
    <mergeCell ref="I16:M16"/>
    <mergeCell ref="P16:T16"/>
    <mergeCell ref="Z16:AA16"/>
    <mergeCell ref="AE16:AF16"/>
    <mergeCell ref="AO16:AT16"/>
    <mergeCell ref="AY16:BD16"/>
    <mergeCell ref="Z13:AA13"/>
    <mergeCell ref="AB13:AD13"/>
    <mergeCell ref="AE13:AF13"/>
    <mergeCell ref="AB14:AD14"/>
    <mergeCell ref="AE14:AF14"/>
    <mergeCell ref="Z19:AA19"/>
    <mergeCell ref="AB19:AD19"/>
    <mergeCell ref="AE19:AF19"/>
    <mergeCell ref="Z20:AA20"/>
    <mergeCell ref="AB20:AD20"/>
    <mergeCell ref="AE20:AF20"/>
    <mergeCell ref="Z17:AF17"/>
    <mergeCell ref="E18:Y18"/>
    <mergeCell ref="Z18:AA18"/>
    <mergeCell ref="AB18:AD18"/>
    <mergeCell ref="AE18:AF18"/>
    <mergeCell ref="AE24:AF24"/>
    <mergeCell ref="B25:C25"/>
    <mergeCell ref="AB25:AD25"/>
    <mergeCell ref="AE25:AF25"/>
    <mergeCell ref="Z21:AA21"/>
    <mergeCell ref="AB21:AD21"/>
    <mergeCell ref="AE21:AF21"/>
    <mergeCell ref="Z22:AA22"/>
    <mergeCell ref="AB22:AD22"/>
    <mergeCell ref="AE22:AF22"/>
    <mergeCell ref="B49:C49"/>
    <mergeCell ref="AB49:AD49"/>
    <mergeCell ref="AE49:AF49"/>
    <mergeCell ref="AL27:AP27"/>
    <mergeCell ref="AS27:AW27"/>
    <mergeCell ref="BC27:BD27"/>
    <mergeCell ref="BC30:BD30"/>
    <mergeCell ref="B47:C47"/>
    <mergeCell ref="B48:C48"/>
    <mergeCell ref="Z47:AA47"/>
    <mergeCell ref="AB47:AD47"/>
    <mergeCell ref="AE47:AF47"/>
    <mergeCell ref="Z48:AA48"/>
    <mergeCell ref="AB48:AD48"/>
    <mergeCell ref="AE48:AF48"/>
    <mergeCell ref="Z45:AA45"/>
    <mergeCell ref="AB45:AD45"/>
    <mergeCell ref="AE45:AF45"/>
    <mergeCell ref="Z46:AA46"/>
    <mergeCell ref="AB46:AD46"/>
    <mergeCell ref="AE46:AF46"/>
    <mergeCell ref="AO42:AT42"/>
    <mergeCell ref="AY42:BD42"/>
    <mergeCell ref="B43:C43"/>
    <mergeCell ref="BE30:BG30"/>
    <mergeCell ref="BH30:BI30"/>
    <mergeCell ref="BC31:BD31"/>
    <mergeCell ref="BE31:BG31"/>
    <mergeCell ref="BH31:BI31"/>
    <mergeCell ref="BH27:BI27"/>
    <mergeCell ref="BC28:BI28"/>
    <mergeCell ref="AH29:BB29"/>
    <mergeCell ref="BC29:BD29"/>
    <mergeCell ref="BE29:BG29"/>
    <mergeCell ref="BH29:BI29"/>
    <mergeCell ref="B46:C46"/>
    <mergeCell ref="B23:C23"/>
    <mergeCell ref="B37:C37"/>
    <mergeCell ref="B38:C38"/>
    <mergeCell ref="B40:C40"/>
    <mergeCell ref="B30:C30"/>
    <mergeCell ref="B31:C31"/>
    <mergeCell ref="B8:C8"/>
    <mergeCell ref="B10:C10"/>
    <mergeCell ref="B11:C11"/>
    <mergeCell ref="B12:C12"/>
    <mergeCell ref="B13:C13"/>
    <mergeCell ref="B19:C19"/>
    <mergeCell ref="B32:C32"/>
    <mergeCell ref="B28:C28"/>
    <mergeCell ref="B17:C17"/>
    <mergeCell ref="B9:C9"/>
    <mergeCell ref="B20:C20"/>
    <mergeCell ref="B21:C21"/>
    <mergeCell ref="B22:C22"/>
    <mergeCell ref="B24:C24"/>
    <mergeCell ref="B45:C45"/>
    <mergeCell ref="B39:C39"/>
    <mergeCell ref="B14:C14"/>
    <mergeCell ref="E44:Y44"/>
    <mergeCell ref="Z44:AA44"/>
    <mergeCell ref="AB44:AD44"/>
    <mergeCell ref="AE44:AF44"/>
    <mergeCell ref="AB32:AD32"/>
    <mergeCell ref="AE32:AF32"/>
    <mergeCell ref="I42:M42"/>
    <mergeCell ref="P42:T42"/>
    <mergeCell ref="Z42:AA42"/>
    <mergeCell ref="AE42:AF42"/>
    <mergeCell ref="Z37:AA37"/>
    <mergeCell ref="AB37:AD37"/>
    <mergeCell ref="AE37:AF37"/>
    <mergeCell ref="Z40:AA40"/>
    <mergeCell ref="AB40:AD40"/>
    <mergeCell ref="AE40:AF40"/>
    <mergeCell ref="Z38:AA38"/>
    <mergeCell ref="AB38:AD38"/>
    <mergeCell ref="AE38:AF38"/>
    <mergeCell ref="Z39:AA39"/>
    <mergeCell ref="AB39:AD39"/>
    <mergeCell ref="AE39:AF39"/>
    <mergeCell ref="AO34:AT34"/>
    <mergeCell ref="AY34:BD34"/>
    <mergeCell ref="B35:C35"/>
    <mergeCell ref="Z35:AF35"/>
    <mergeCell ref="E36:Y36"/>
    <mergeCell ref="Z36:AA36"/>
    <mergeCell ref="AB36:AD36"/>
    <mergeCell ref="AE36:AF36"/>
    <mergeCell ref="Z43:AF43"/>
    <mergeCell ref="Z23:AA23"/>
    <mergeCell ref="AB23:AD23"/>
    <mergeCell ref="AE23:AF23"/>
    <mergeCell ref="I34:M34"/>
    <mergeCell ref="P34:T34"/>
    <mergeCell ref="Z34:AA34"/>
    <mergeCell ref="AE34:AF34"/>
    <mergeCell ref="AB30:AD30"/>
    <mergeCell ref="AE30:AF30"/>
    <mergeCell ref="Z31:AA31"/>
    <mergeCell ref="AB31:AD31"/>
    <mergeCell ref="AE31:AF31"/>
    <mergeCell ref="Z28:AF28"/>
    <mergeCell ref="E29:Y29"/>
    <mergeCell ref="Z29:AA29"/>
    <mergeCell ref="AB29:AD29"/>
    <mergeCell ref="Z30:AA30"/>
    <mergeCell ref="AE29:AF29"/>
    <mergeCell ref="I27:M27"/>
    <mergeCell ref="P27:T27"/>
    <mergeCell ref="Z27:AA27"/>
    <mergeCell ref="AE27:AF27"/>
    <mergeCell ref="Z24:AA24"/>
    <mergeCell ref="AB24:A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workbookViewId="0">
      <selection activeCell="B2" sqref="B2:D2"/>
    </sheetView>
  </sheetViews>
  <sheetFormatPr defaultRowHeight="15.75" x14ac:dyDescent="0.6"/>
  <cols>
    <col min="1" max="1" width="4.53125" style="176" customWidth="1"/>
    <col min="2" max="2" width="5.3984375" style="101" customWidth="1"/>
    <col min="3" max="3" width="22.73046875" style="1" bestFit="1" customWidth="1"/>
    <col min="4" max="4" width="13.06640625" style="1" customWidth="1"/>
    <col min="5" max="5" width="8.86328125" style="20" customWidth="1"/>
    <col min="6" max="6" width="10.06640625" style="8" bestFit="1" customWidth="1"/>
  </cols>
  <sheetData>
    <row r="1" spans="1:6" ht="16.149999999999999" thickBot="1" x14ac:dyDescent="0.5">
      <c r="A1" s="173"/>
      <c r="B1" s="96"/>
      <c r="C1" s="34"/>
      <c r="D1" s="34"/>
      <c r="E1" s="31"/>
      <c r="F1" s="35"/>
    </row>
    <row r="2" spans="1:6" ht="15.75" customHeight="1" thickBot="1" x14ac:dyDescent="0.5">
      <c r="A2" s="173"/>
      <c r="B2" s="253" t="s">
        <v>94</v>
      </c>
      <c r="C2" s="254"/>
      <c r="D2" s="255"/>
      <c r="E2" s="31"/>
      <c r="F2" s="35"/>
    </row>
    <row r="3" spans="1:6" x14ac:dyDescent="0.45">
      <c r="A3" s="173"/>
      <c r="B3" s="92"/>
      <c r="C3" s="28"/>
      <c r="D3" s="28"/>
      <c r="E3"/>
      <c r="F3" s="168"/>
    </row>
    <row r="4" spans="1:6" x14ac:dyDescent="0.45">
      <c r="A4" s="173"/>
      <c r="B4" s="251" t="s">
        <v>21</v>
      </c>
      <c r="C4" s="252"/>
      <c r="D4" s="180"/>
      <c r="E4"/>
      <c r="F4" s="168"/>
    </row>
    <row r="5" spans="1:6" x14ac:dyDescent="0.45">
      <c r="A5" s="173"/>
      <c r="B5" s="94"/>
      <c r="C5" s="3"/>
      <c r="D5" s="3"/>
      <c r="E5"/>
      <c r="F5" s="171"/>
    </row>
    <row r="6" spans="1:6" x14ac:dyDescent="0.45">
      <c r="A6" s="173"/>
      <c r="B6" s="64">
        <v>1</v>
      </c>
      <c r="C6" s="265" t="s">
        <v>4</v>
      </c>
      <c r="D6" s="266"/>
      <c r="E6"/>
      <c r="F6" s="65"/>
    </row>
    <row r="7" spans="1:6" x14ac:dyDescent="0.45">
      <c r="A7" s="173"/>
      <c r="B7" s="64">
        <v>2</v>
      </c>
      <c r="C7" s="265" t="s">
        <v>41</v>
      </c>
      <c r="D7" s="266"/>
      <c r="E7"/>
      <c r="F7" s="65"/>
    </row>
    <row r="8" spans="1:6" x14ac:dyDescent="0.45">
      <c r="A8" s="173"/>
      <c r="B8" s="64">
        <v>3</v>
      </c>
      <c r="C8" s="265" t="s">
        <v>77</v>
      </c>
      <c r="D8" s="266"/>
      <c r="E8"/>
      <c r="F8" s="65"/>
    </row>
    <row r="9" spans="1:6" x14ac:dyDescent="0.45">
      <c r="A9" s="173"/>
      <c r="B9" s="64">
        <v>4</v>
      </c>
      <c r="C9" s="265" t="s">
        <v>45</v>
      </c>
      <c r="D9" s="266"/>
      <c r="E9"/>
      <c r="F9" s="65"/>
    </row>
    <row r="10" spans="1:6" x14ac:dyDescent="0.45">
      <c r="A10" s="173"/>
      <c r="B10" s="64">
        <v>5</v>
      </c>
      <c r="C10" s="265" t="s">
        <v>44</v>
      </c>
      <c r="D10" s="266"/>
      <c r="E10"/>
      <c r="F10" s="65"/>
    </row>
    <row r="11" spans="1:6" x14ac:dyDescent="0.45">
      <c r="A11" s="173"/>
      <c r="B11" s="247"/>
      <c r="C11" s="247"/>
      <c r="D11" s="167"/>
      <c r="E11"/>
      <c r="F11" s="168"/>
    </row>
    <row r="12" spans="1:6" x14ac:dyDescent="0.45">
      <c r="A12" s="173"/>
      <c r="B12" s="96"/>
      <c r="C12" s="32"/>
      <c r="D12" s="32"/>
      <c r="E12" s="31"/>
      <c r="F12" s="35"/>
    </row>
    <row r="13" spans="1:6" x14ac:dyDescent="0.45">
      <c r="A13" s="173"/>
      <c r="B13" s="92"/>
      <c r="C13" s="28"/>
      <c r="D13" s="28"/>
      <c r="E13"/>
      <c r="F13" s="168"/>
    </row>
    <row r="14" spans="1:6" x14ac:dyDescent="0.45">
      <c r="A14" s="173"/>
      <c r="B14" s="251" t="s">
        <v>34</v>
      </c>
      <c r="C14" s="252"/>
      <c r="D14" s="180"/>
      <c r="E14"/>
      <c r="F14" s="168"/>
    </row>
    <row r="15" spans="1:6" x14ac:dyDescent="0.45">
      <c r="A15" s="173"/>
      <c r="B15" s="94"/>
      <c r="C15" s="3"/>
      <c r="D15" s="3"/>
      <c r="E15"/>
      <c r="F15" s="171"/>
    </row>
    <row r="16" spans="1:6" x14ac:dyDescent="0.6">
      <c r="A16" s="173"/>
      <c r="B16" s="64">
        <v>1</v>
      </c>
      <c r="C16" s="265" t="s">
        <v>80</v>
      </c>
      <c r="D16" s="266"/>
    </row>
    <row r="17" spans="1:6" x14ac:dyDescent="0.6">
      <c r="A17" s="173"/>
      <c r="B17" s="64">
        <v>2</v>
      </c>
      <c r="C17" s="265" t="s">
        <v>91</v>
      </c>
      <c r="D17" s="266"/>
    </row>
    <row r="18" spans="1:6" x14ac:dyDescent="0.6">
      <c r="A18" s="173"/>
      <c r="B18" s="64">
        <v>3</v>
      </c>
      <c r="C18" s="265" t="s">
        <v>81</v>
      </c>
      <c r="D18" s="266"/>
    </row>
    <row r="19" spans="1:6" x14ac:dyDescent="0.6">
      <c r="A19" s="173"/>
      <c r="B19" s="64">
        <v>4</v>
      </c>
      <c r="C19" s="265" t="s">
        <v>78</v>
      </c>
      <c r="D19" s="266"/>
    </row>
    <row r="20" spans="1:6" x14ac:dyDescent="0.6">
      <c r="A20" s="173"/>
      <c r="B20" s="64">
        <v>5</v>
      </c>
      <c r="C20" s="265" t="s">
        <v>82</v>
      </c>
      <c r="D20" s="266"/>
    </row>
    <row r="21" spans="1:6" x14ac:dyDescent="0.6">
      <c r="A21" s="173"/>
      <c r="B21" s="64">
        <v>6</v>
      </c>
      <c r="C21" s="265" t="s">
        <v>79</v>
      </c>
      <c r="D21" s="266"/>
    </row>
    <row r="22" spans="1:6" x14ac:dyDescent="0.45">
      <c r="A22" s="173"/>
      <c r="B22" s="247"/>
      <c r="C22" s="247"/>
      <c r="D22" s="167"/>
      <c r="E22" s="17"/>
      <c r="F22" s="177"/>
    </row>
    <row r="23" spans="1:6" x14ac:dyDescent="0.45">
      <c r="A23" s="173"/>
      <c r="B23" s="92"/>
      <c r="C23" s="28"/>
      <c r="D23" s="28"/>
      <c r="E23" s="177"/>
      <c r="F23" s="177"/>
    </row>
    <row r="24" spans="1:6" x14ac:dyDescent="0.45">
      <c r="A24" s="173"/>
      <c r="B24" s="251" t="s">
        <v>70</v>
      </c>
      <c r="C24" s="252"/>
      <c r="D24" s="180"/>
      <c r="E24" s="177"/>
      <c r="F24" s="177"/>
    </row>
    <row r="25" spans="1:6" x14ac:dyDescent="0.45">
      <c r="A25" s="173"/>
      <c r="B25" s="94"/>
      <c r="C25" s="3"/>
      <c r="D25" s="3"/>
      <c r="E25" s="178"/>
      <c r="F25" s="178"/>
    </row>
    <row r="26" spans="1:6" x14ac:dyDescent="0.45">
      <c r="A26" s="174" t="s">
        <v>93</v>
      </c>
      <c r="B26" s="64">
        <v>1</v>
      </c>
      <c r="C26" s="265" t="s">
        <v>96</v>
      </c>
      <c r="D26" s="266"/>
      <c r="E26" s="65"/>
      <c r="F26" s="65"/>
    </row>
    <row r="27" spans="1:6" x14ac:dyDescent="0.45">
      <c r="A27" s="174" t="s">
        <v>93</v>
      </c>
      <c r="B27" s="64">
        <v>2</v>
      </c>
      <c r="C27" s="265" t="s">
        <v>1</v>
      </c>
      <c r="D27" s="266"/>
      <c r="E27" s="196"/>
      <c r="F27" s="197"/>
    </row>
    <row r="28" spans="1:6" x14ac:dyDescent="0.45">
      <c r="A28" s="173"/>
      <c r="B28" s="167"/>
      <c r="C28" s="167"/>
      <c r="D28" s="167"/>
      <c r="E28" s="177"/>
      <c r="F28" s="177"/>
    </row>
    <row r="29" spans="1:6" x14ac:dyDescent="0.45">
      <c r="A29" s="173"/>
      <c r="B29" s="92"/>
      <c r="C29" s="28"/>
      <c r="D29" s="28"/>
      <c r="E29"/>
      <c r="F29" s="168"/>
    </row>
    <row r="30" spans="1:6" x14ac:dyDescent="0.45">
      <c r="A30" s="173"/>
      <c r="B30" s="251" t="s">
        <v>20</v>
      </c>
      <c r="C30" s="252"/>
      <c r="D30" s="180"/>
      <c r="E30"/>
      <c r="F30" s="168"/>
    </row>
    <row r="31" spans="1:6" x14ac:dyDescent="0.45">
      <c r="A31" s="173"/>
      <c r="B31" s="94"/>
      <c r="C31" s="3"/>
      <c r="D31" s="3"/>
      <c r="E31"/>
      <c r="F31" s="171"/>
    </row>
    <row r="32" spans="1:6" x14ac:dyDescent="0.45">
      <c r="A32" s="173"/>
      <c r="B32" s="64">
        <v>1</v>
      </c>
      <c r="C32" s="265" t="s">
        <v>86</v>
      </c>
      <c r="D32" s="266"/>
      <c r="E32"/>
      <c r="F32" s="65"/>
    </row>
    <row r="33" spans="1:6" x14ac:dyDescent="0.45">
      <c r="A33" s="173"/>
      <c r="B33" s="64">
        <v>2</v>
      </c>
      <c r="C33" s="265" t="s">
        <v>83</v>
      </c>
      <c r="D33" s="266"/>
      <c r="E33"/>
      <c r="F33" s="65"/>
    </row>
    <row r="34" spans="1:6" x14ac:dyDescent="0.45">
      <c r="A34" s="173"/>
      <c r="B34" s="64">
        <v>3</v>
      </c>
      <c r="C34" s="265" t="s">
        <v>85</v>
      </c>
      <c r="D34" s="266"/>
      <c r="E34"/>
      <c r="F34" s="65"/>
    </row>
    <row r="35" spans="1:6" x14ac:dyDescent="0.45">
      <c r="A35" s="173"/>
      <c r="B35" s="64">
        <v>4</v>
      </c>
      <c r="C35" s="265" t="s">
        <v>84</v>
      </c>
      <c r="D35" s="266"/>
      <c r="E35"/>
      <c r="F35" s="65"/>
    </row>
    <row r="36" spans="1:6" x14ac:dyDescent="0.45">
      <c r="A36" s="173"/>
      <c r="B36" s="247"/>
      <c r="C36" s="247"/>
      <c r="D36" s="167"/>
      <c r="E36"/>
      <c r="F36" s="168"/>
    </row>
    <row r="37" spans="1:6" x14ac:dyDescent="0.45">
      <c r="A37" s="173"/>
      <c r="B37" s="92"/>
      <c r="C37" s="28"/>
      <c r="D37" s="28"/>
      <c r="E37"/>
      <c r="F37" s="168"/>
    </row>
    <row r="38" spans="1:6" x14ac:dyDescent="0.45">
      <c r="A38" s="173"/>
      <c r="B38" s="251" t="s">
        <v>92</v>
      </c>
      <c r="C38" s="252"/>
      <c r="D38" s="180"/>
      <c r="E38"/>
      <c r="F38" s="168"/>
    </row>
    <row r="39" spans="1:6" x14ac:dyDescent="0.45">
      <c r="A39" s="173"/>
      <c r="B39" s="94"/>
      <c r="C39" s="3"/>
      <c r="D39" s="3"/>
      <c r="E39"/>
      <c r="F39" s="171"/>
    </row>
    <row r="40" spans="1:6" x14ac:dyDescent="0.45">
      <c r="A40" s="173"/>
      <c r="B40" s="64">
        <v>1</v>
      </c>
      <c r="C40" s="265" t="s">
        <v>90</v>
      </c>
      <c r="D40" s="266"/>
      <c r="E40"/>
      <c r="F40" s="65"/>
    </row>
    <row r="41" spans="1:6" x14ac:dyDescent="0.45">
      <c r="A41" s="173"/>
      <c r="B41" s="64">
        <v>2</v>
      </c>
      <c r="C41" s="265" t="s">
        <v>87</v>
      </c>
      <c r="D41" s="266"/>
      <c r="E41"/>
      <c r="F41" s="65"/>
    </row>
    <row r="42" spans="1:6" x14ac:dyDescent="0.45">
      <c r="A42" s="173"/>
      <c r="B42" s="64">
        <v>3</v>
      </c>
      <c r="C42" s="265" t="s">
        <v>89</v>
      </c>
      <c r="D42" s="266"/>
      <c r="E42"/>
      <c r="F42" s="65"/>
    </row>
    <row r="43" spans="1:6" x14ac:dyDescent="0.45">
      <c r="A43" s="173"/>
      <c r="B43" s="64">
        <v>4</v>
      </c>
      <c r="C43" s="265" t="s">
        <v>88</v>
      </c>
      <c r="D43" s="266"/>
      <c r="E43"/>
      <c r="F43" s="65"/>
    </row>
    <row r="44" spans="1:6" x14ac:dyDescent="0.45">
      <c r="A44" s="173"/>
      <c r="B44" s="247"/>
      <c r="C44" s="247"/>
      <c r="D44" s="167"/>
      <c r="E44"/>
      <c r="F44" s="168"/>
    </row>
    <row r="45" spans="1:6" ht="16.149999999999999" thickBot="1" x14ac:dyDescent="0.5">
      <c r="A45" s="173"/>
      <c r="B45" s="95"/>
      <c r="C45" s="32"/>
      <c r="D45" s="32"/>
      <c r="E45" s="3"/>
      <c r="F45" s="3"/>
    </row>
    <row r="46" spans="1:6" ht="15.75" customHeight="1" x14ac:dyDescent="0.45">
      <c r="A46" s="173"/>
      <c r="B46" s="256" t="s">
        <v>95</v>
      </c>
      <c r="C46" s="257"/>
      <c r="D46" s="257"/>
      <c r="E46" s="258"/>
      <c r="F46"/>
    </row>
    <row r="47" spans="1:6" x14ac:dyDescent="0.45">
      <c r="A47" s="173"/>
      <c r="B47" s="259"/>
      <c r="C47" s="260"/>
      <c r="D47" s="260"/>
      <c r="E47" s="261"/>
      <c r="F47"/>
    </row>
    <row r="48" spans="1:6" x14ac:dyDescent="0.45">
      <c r="A48" s="173"/>
      <c r="B48" s="259"/>
      <c r="C48" s="260"/>
      <c r="D48" s="260"/>
      <c r="E48" s="261"/>
      <c r="F48"/>
    </row>
    <row r="49" spans="1:6" ht="16.149999999999999" thickBot="1" x14ac:dyDescent="0.5">
      <c r="A49" s="173"/>
      <c r="B49" s="262"/>
      <c r="C49" s="263"/>
      <c r="D49" s="263"/>
      <c r="E49" s="264"/>
      <c r="F49"/>
    </row>
    <row r="50" spans="1:6" ht="4.9000000000000004" customHeight="1" thickBot="1" x14ac:dyDescent="0.5">
      <c r="A50" s="173"/>
      <c r="B50" s="270"/>
      <c r="C50" s="271"/>
      <c r="D50" s="271"/>
      <c r="E50" s="272"/>
      <c r="F50"/>
    </row>
    <row r="51" spans="1:6" ht="28.9" thickBot="1" x14ac:dyDescent="0.5">
      <c r="A51" s="173"/>
      <c r="B51" s="267" t="s">
        <v>71</v>
      </c>
      <c r="C51" s="268"/>
      <c r="D51" s="268"/>
      <c r="E51" s="269"/>
      <c r="F51"/>
    </row>
    <row r="52" spans="1:6" x14ac:dyDescent="0.45">
      <c r="A52" s="173"/>
      <c r="B52" s="98"/>
      <c r="C52" s="29"/>
      <c r="D52" s="29"/>
      <c r="E52" s="39"/>
      <c r="F52" s="30"/>
    </row>
    <row r="53" spans="1:6" ht="16.5" x14ac:dyDescent="0.6">
      <c r="A53" s="175"/>
      <c r="B53" s="98"/>
      <c r="C53" s="29"/>
      <c r="D53" s="29"/>
      <c r="E53"/>
      <c r="F53"/>
    </row>
    <row r="54" spans="1:6" ht="16.5" x14ac:dyDescent="0.6">
      <c r="A54" s="175"/>
      <c r="B54" s="98"/>
      <c r="C54" s="38"/>
      <c r="D54" s="38"/>
      <c r="E54" s="39"/>
      <c r="F54" s="30"/>
    </row>
    <row r="55" spans="1:6" ht="16.5" x14ac:dyDescent="0.6">
      <c r="A55" s="175"/>
      <c r="B55" s="98"/>
      <c r="C55" s="45"/>
      <c r="D55" s="45"/>
      <c r="E55"/>
      <c r="F55"/>
    </row>
    <row r="56" spans="1:6" x14ac:dyDescent="0.6">
      <c r="A56" s="8"/>
      <c r="B56" s="98"/>
      <c r="C56" s="36"/>
      <c r="D56" s="36"/>
      <c r="E56" s="43"/>
      <c r="F56" s="44"/>
    </row>
    <row r="57" spans="1:6" x14ac:dyDescent="0.6">
      <c r="A57" s="8"/>
      <c r="B57" s="99"/>
      <c r="C57" s="10"/>
      <c r="D57" s="10"/>
      <c r="E57" s="10"/>
      <c r="F57" s="10"/>
    </row>
    <row r="58" spans="1:6" x14ac:dyDescent="0.6">
      <c r="A58" s="8"/>
      <c r="B58" s="99"/>
      <c r="C58" s="10"/>
      <c r="D58" s="10"/>
      <c r="E58" s="10"/>
      <c r="F58" s="10"/>
    </row>
    <row r="59" spans="1:6" ht="16.5" x14ac:dyDescent="0.6">
      <c r="A59" s="8"/>
      <c r="B59" s="100"/>
      <c r="C59" s="6"/>
      <c r="D59" s="6"/>
      <c r="E59" s="18"/>
      <c r="F59" s="6"/>
    </row>
    <row r="60" spans="1:6" x14ac:dyDescent="0.6">
      <c r="A60" s="8"/>
      <c r="B60" s="100"/>
      <c r="C60" s="10"/>
      <c r="D60" s="10"/>
      <c r="E60" s="21"/>
      <c r="F60" s="10"/>
    </row>
    <row r="61" spans="1:6" x14ac:dyDescent="0.6">
      <c r="A61" s="8"/>
      <c r="B61" s="100"/>
      <c r="C61" s="10"/>
      <c r="D61" s="10"/>
      <c r="E61" s="21"/>
      <c r="F61" s="10"/>
    </row>
    <row r="62" spans="1:6" x14ac:dyDescent="0.6">
      <c r="A62" s="8"/>
      <c r="B62" s="100"/>
      <c r="C62" s="10"/>
      <c r="D62" s="10"/>
      <c r="E62" s="21"/>
      <c r="F62" s="10"/>
    </row>
    <row r="63" spans="1:6" x14ac:dyDescent="0.6">
      <c r="A63" s="8"/>
      <c r="B63" s="100"/>
      <c r="C63" s="10"/>
      <c r="D63" s="10"/>
      <c r="E63" s="21"/>
      <c r="F63" s="10"/>
    </row>
    <row r="64" spans="1:6" ht="16.5" x14ac:dyDescent="0.6">
      <c r="A64" s="175"/>
      <c r="B64" s="100"/>
      <c r="C64" s="10"/>
      <c r="D64" s="10"/>
      <c r="E64" s="21"/>
      <c r="F64" s="10"/>
    </row>
    <row r="65" spans="1:6" ht="16.5" x14ac:dyDescent="0.6">
      <c r="A65" s="175"/>
      <c r="B65" s="100"/>
      <c r="C65" s="10"/>
      <c r="D65" s="10"/>
      <c r="E65" s="21"/>
      <c r="F65" s="10"/>
    </row>
    <row r="66" spans="1:6" ht="16.5" x14ac:dyDescent="0.6">
      <c r="A66" s="175"/>
      <c r="B66" s="100"/>
      <c r="C66" s="10"/>
      <c r="D66" s="10"/>
      <c r="E66" s="21"/>
      <c r="F66" s="10"/>
    </row>
    <row r="67" spans="1:6" ht="16.5" x14ac:dyDescent="0.6">
      <c r="A67" s="175"/>
      <c r="B67" s="100"/>
      <c r="C67" s="10"/>
      <c r="D67" s="10"/>
      <c r="E67" s="21"/>
      <c r="F67" s="10"/>
    </row>
    <row r="68" spans="1:6" ht="16.5" x14ac:dyDescent="0.6">
      <c r="A68" s="175"/>
      <c r="B68" s="100"/>
      <c r="C68" s="6"/>
      <c r="D68" s="6"/>
      <c r="E68" s="18"/>
      <c r="F68" s="6"/>
    </row>
    <row r="69" spans="1:6" ht="16.5" x14ac:dyDescent="0.6">
      <c r="A69" s="175"/>
      <c r="B69" s="100"/>
      <c r="C69" s="6"/>
      <c r="D69" s="6"/>
      <c r="E69" s="18"/>
      <c r="F69" s="6"/>
    </row>
    <row r="70" spans="1:6" ht="16.5" x14ac:dyDescent="0.6">
      <c r="A70" s="175"/>
      <c r="B70" s="100"/>
      <c r="C70" s="6"/>
      <c r="D70" s="6"/>
      <c r="E70" s="18"/>
      <c r="F70" s="6"/>
    </row>
    <row r="71" spans="1:6" ht="16.5" x14ac:dyDescent="0.6">
      <c r="A71" s="175"/>
      <c r="B71" s="100"/>
      <c r="C71" s="6"/>
      <c r="D71" s="6"/>
      <c r="E71" s="18"/>
      <c r="F71" s="6"/>
    </row>
    <row r="72" spans="1:6" ht="16.5" x14ac:dyDescent="0.6">
      <c r="A72" s="175"/>
      <c r="B72" s="100"/>
      <c r="C72" s="6"/>
      <c r="D72" s="6"/>
      <c r="E72" s="18"/>
      <c r="F72" s="6"/>
    </row>
    <row r="73" spans="1:6" ht="16.5" x14ac:dyDescent="0.6">
      <c r="A73" s="175"/>
      <c r="B73" s="100"/>
      <c r="C73" s="6"/>
      <c r="D73" s="6"/>
      <c r="E73" s="18"/>
      <c r="F73" s="6"/>
    </row>
    <row r="74" spans="1:6" ht="16.5" x14ac:dyDescent="0.6">
      <c r="A74" s="175"/>
      <c r="B74" s="100"/>
      <c r="C74" s="6"/>
      <c r="D74" s="6"/>
      <c r="E74" s="18"/>
      <c r="F74" s="6"/>
    </row>
    <row r="75" spans="1:6" ht="16.5" x14ac:dyDescent="0.6">
      <c r="A75" s="175"/>
      <c r="B75" s="100"/>
      <c r="C75" s="6"/>
      <c r="D75" s="6"/>
      <c r="E75" s="18"/>
      <c r="F75" s="6"/>
    </row>
    <row r="76" spans="1:6" ht="16.5" x14ac:dyDescent="0.6">
      <c r="A76" s="175"/>
      <c r="B76" s="100"/>
      <c r="C76" s="9"/>
      <c r="D76" s="9"/>
    </row>
    <row r="77" spans="1:6" ht="16.5" x14ac:dyDescent="0.6">
      <c r="A77" s="175"/>
      <c r="B77" s="100"/>
      <c r="C77" s="9"/>
      <c r="D77" s="9"/>
    </row>
    <row r="78" spans="1:6" ht="16.5" x14ac:dyDescent="0.6">
      <c r="A78" s="175"/>
      <c r="B78" s="100"/>
      <c r="C78" s="9"/>
      <c r="D78" s="9"/>
    </row>
    <row r="79" spans="1:6" ht="16.5" x14ac:dyDescent="0.6">
      <c r="A79" s="175"/>
      <c r="B79" s="100"/>
      <c r="C79" s="9"/>
      <c r="D79" s="9"/>
    </row>
    <row r="80" spans="1:6" ht="16.5" x14ac:dyDescent="0.6">
      <c r="A80" s="175"/>
      <c r="B80" s="100"/>
      <c r="C80" s="9"/>
      <c r="D80" s="9"/>
    </row>
    <row r="81" spans="1:6" ht="16.5" x14ac:dyDescent="0.6">
      <c r="A81" s="175"/>
      <c r="B81" s="100"/>
      <c r="C81" s="9"/>
      <c r="D81" s="9"/>
    </row>
    <row r="82" spans="1:6" ht="16.5" x14ac:dyDescent="0.6">
      <c r="A82" s="175"/>
      <c r="B82" s="100"/>
      <c r="C82" s="9"/>
      <c r="D82" s="9"/>
      <c r="E82" s="18"/>
      <c r="F82" s="6"/>
    </row>
    <row r="83" spans="1:6" ht="16.5" x14ac:dyDescent="0.6">
      <c r="A83" s="175"/>
      <c r="B83" s="100"/>
      <c r="C83" s="9"/>
      <c r="D83" s="9"/>
      <c r="E83" s="18"/>
      <c r="F83" s="6"/>
    </row>
    <row r="84" spans="1:6" ht="16.5" x14ac:dyDescent="0.6">
      <c r="A84" s="175"/>
      <c r="B84" s="100"/>
      <c r="C84" s="6"/>
      <c r="D84" s="6"/>
      <c r="E84" s="18"/>
      <c r="F84" s="6"/>
    </row>
    <row r="85" spans="1:6" ht="16.5" x14ac:dyDescent="0.6">
      <c r="A85" s="175"/>
      <c r="B85" s="100"/>
      <c r="C85" s="6"/>
      <c r="D85" s="6"/>
      <c r="E85" s="18"/>
      <c r="F85" s="6"/>
    </row>
    <row r="86" spans="1:6" ht="16.5" x14ac:dyDescent="0.6">
      <c r="A86" s="175"/>
      <c r="B86" s="100"/>
      <c r="C86" s="6"/>
      <c r="D86" s="6"/>
      <c r="E86" s="18"/>
      <c r="F86" s="6"/>
    </row>
    <row r="87" spans="1:6" ht="16.5" x14ac:dyDescent="0.6">
      <c r="A87" s="175"/>
      <c r="B87" s="100"/>
      <c r="C87" s="6"/>
      <c r="D87" s="6"/>
      <c r="E87" s="18"/>
      <c r="F87" s="6"/>
    </row>
    <row r="88" spans="1:6" ht="16.5" x14ac:dyDescent="0.6">
      <c r="A88" s="175"/>
      <c r="B88" s="100"/>
      <c r="C88" s="6"/>
      <c r="D88" s="6"/>
      <c r="E88" s="18"/>
      <c r="F88" s="6"/>
    </row>
    <row r="89" spans="1:6" ht="16.5" x14ac:dyDescent="0.6">
      <c r="A89" s="175"/>
      <c r="B89" s="100"/>
      <c r="C89" s="6"/>
      <c r="D89" s="6"/>
      <c r="E89" s="18"/>
      <c r="F89" s="6"/>
    </row>
    <row r="90" spans="1:6" ht="16.5" x14ac:dyDescent="0.6">
      <c r="A90" s="175"/>
      <c r="B90" s="100"/>
      <c r="C90" s="6"/>
      <c r="D90" s="6"/>
      <c r="E90" s="18"/>
      <c r="F90" s="6"/>
    </row>
    <row r="91" spans="1:6" ht="16.5" x14ac:dyDescent="0.6">
      <c r="A91" s="175"/>
      <c r="B91" s="100"/>
      <c r="C91" s="6"/>
      <c r="D91" s="6"/>
      <c r="E91" s="18"/>
      <c r="F91" s="6"/>
    </row>
    <row r="92" spans="1:6" ht="16.5" x14ac:dyDescent="0.6">
      <c r="A92" s="175"/>
      <c r="B92" s="100"/>
      <c r="C92" s="6"/>
      <c r="D92" s="6"/>
      <c r="E92" s="18"/>
      <c r="F92" s="6"/>
    </row>
    <row r="93" spans="1:6" ht="16.5" x14ac:dyDescent="0.6">
      <c r="A93" s="175"/>
      <c r="B93" s="100"/>
      <c r="C93" s="6"/>
      <c r="D93" s="6"/>
      <c r="E93" s="18"/>
      <c r="F93" s="6"/>
    </row>
    <row r="94" spans="1:6" ht="16.5" x14ac:dyDescent="0.6">
      <c r="A94" s="175"/>
      <c r="B94" s="100"/>
      <c r="C94" s="6"/>
      <c r="D94" s="6"/>
      <c r="E94" s="18"/>
      <c r="F94" s="6"/>
    </row>
    <row r="95" spans="1:6" ht="16.5" x14ac:dyDescent="0.6">
      <c r="A95" s="175"/>
      <c r="B95" s="100"/>
      <c r="C95" s="6"/>
      <c r="D95" s="6"/>
      <c r="E95" s="18"/>
      <c r="F95" s="6"/>
    </row>
    <row r="96" spans="1:6" ht="16.5" x14ac:dyDescent="0.6">
      <c r="A96" s="175"/>
      <c r="B96" s="100"/>
      <c r="C96" s="6"/>
      <c r="D96" s="6"/>
      <c r="E96" s="18"/>
      <c r="F96" s="6"/>
    </row>
    <row r="97" spans="1:6" ht="16.5" x14ac:dyDescent="0.6">
      <c r="A97" s="175"/>
      <c r="B97" s="100"/>
      <c r="C97" s="6"/>
      <c r="D97" s="6"/>
      <c r="E97" s="22"/>
      <c r="F97" s="12"/>
    </row>
    <row r="98" spans="1:6" ht="16.5" x14ac:dyDescent="0.6">
      <c r="B98" s="100"/>
      <c r="C98" s="6"/>
      <c r="D98" s="6"/>
      <c r="E98" s="22"/>
      <c r="F98" s="12"/>
    </row>
    <row r="99" spans="1:6" ht="16.5" x14ac:dyDescent="0.6">
      <c r="B99" s="100"/>
      <c r="C99" s="12"/>
      <c r="D99" s="12"/>
      <c r="E99" s="22"/>
      <c r="F99" s="12"/>
    </row>
    <row r="100" spans="1:6" ht="16.5" x14ac:dyDescent="0.6">
      <c r="B100" s="100"/>
      <c r="C100" s="12"/>
      <c r="D100" s="12"/>
      <c r="E100" s="22"/>
      <c r="F100" s="12"/>
    </row>
    <row r="101" spans="1:6" ht="16.5" x14ac:dyDescent="0.6">
      <c r="B101" s="100"/>
      <c r="C101" s="12"/>
      <c r="D101" s="12"/>
      <c r="E101" s="22"/>
      <c r="F101" s="12"/>
    </row>
    <row r="102" spans="1:6" ht="16.5" x14ac:dyDescent="0.6">
      <c r="B102" s="100"/>
      <c r="C102" s="12"/>
      <c r="D102" s="12"/>
      <c r="E102" s="22"/>
      <c r="F102" s="12"/>
    </row>
    <row r="103" spans="1:6" ht="16.5" x14ac:dyDescent="0.6">
      <c r="B103" s="100"/>
      <c r="C103" s="12"/>
      <c r="D103" s="12"/>
      <c r="E103" s="22"/>
      <c r="F103" s="12"/>
    </row>
    <row r="104" spans="1:6" ht="16.5" x14ac:dyDescent="0.6">
      <c r="B104" s="100"/>
      <c r="C104" s="12"/>
      <c r="D104" s="12"/>
      <c r="E104" s="19"/>
      <c r="F104" s="11"/>
    </row>
    <row r="105" spans="1:6" x14ac:dyDescent="0.6">
      <c r="B105" s="100"/>
      <c r="C105" s="14"/>
      <c r="D105" s="14"/>
      <c r="E105" s="19"/>
      <c r="F105" s="11"/>
    </row>
    <row r="106" spans="1:6" x14ac:dyDescent="0.6">
      <c r="B106" s="100"/>
      <c r="C106" s="14"/>
      <c r="D106" s="14"/>
      <c r="E106" s="19"/>
      <c r="F106" s="11"/>
    </row>
    <row r="107" spans="1:6" x14ac:dyDescent="0.6">
      <c r="B107" s="100"/>
      <c r="C107" s="14"/>
      <c r="D107" s="14"/>
      <c r="E107" s="19"/>
      <c r="F107" s="11"/>
    </row>
    <row r="108" spans="1:6" x14ac:dyDescent="0.6">
      <c r="B108" s="100"/>
      <c r="C108" s="14"/>
      <c r="D108" s="14"/>
      <c r="E108" s="19"/>
      <c r="F108" s="11"/>
    </row>
    <row r="109" spans="1:6" x14ac:dyDescent="0.6">
      <c r="B109" s="100"/>
      <c r="C109" s="14"/>
      <c r="D109" s="14"/>
      <c r="E109" s="19"/>
      <c r="F109" s="11"/>
    </row>
    <row r="110" spans="1:6" x14ac:dyDescent="0.6">
      <c r="C110" s="16"/>
      <c r="D110" s="16"/>
      <c r="E110" s="19"/>
      <c r="F110" s="11"/>
    </row>
    <row r="111" spans="1:6" x14ac:dyDescent="0.6">
      <c r="C111" s="16"/>
      <c r="D111" s="16"/>
      <c r="E111" s="19"/>
      <c r="F111" s="11"/>
    </row>
    <row r="112" spans="1:6" x14ac:dyDescent="0.6">
      <c r="C112" s="16"/>
      <c r="D112" s="16"/>
      <c r="E112" s="19"/>
      <c r="F112" s="11"/>
    </row>
    <row r="113" spans="3:6" x14ac:dyDescent="0.6">
      <c r="C113" s="16"/>
      <c r="D113" s="16"/>
      <c r="E113" s="19"/>
      <c r="F113" s="11"/>
    </row>
    <row r="114" spans="3:6" x14ac:dyDescent="0.6">
      <c r="C114" s="16"/>
      <c r="D114" s="16"/>
      <c r="E114" s="19"/>
      <c r="F114" s="11"/>
    </row>
    <row r="115" spans="3:6" x14ac:dyDescent="0.6">
      <c r="C115" s="16"/>
      <c r="D115" s="16"/>
      <c r="E115" s="19"/>
      <c r="F115" s="11"/>
    </row>
    <row r="116" spans="3:6" x14ac:dyDescent="0.6">
      <c r="C116" s="16"/>
      <c r="D116" s="16"/>
      <c r="E116" s="19"/>
      <c r="F116" s="11"/>
    </row>
    <row r="117" spans="3:6" x14ac:dyDescent="0.6">
      <c r="C117" s="16"/>
      <c r="D117" s="16"/>
      <c r="E117" s="19"/>
      <c r="F117" s="11"/>
    </row>
    <row r="118" spans="3:6" x14ac:dyDescent="0.6">
      <c r="C118" s="16"/>
      <c r="D118" s="16"/>
      <c r="E118" s="19"/>
      <c r="F118" s="11"/>
    </row>
    <row r="119" spans="3:6" x14ac:dyDescent="0.6">
      <c r="C119" s="16"/>
      <c r="D119" s="16"/>
      <c r="E119" s="19"/>
      <c r="F119" s="11"/>
    </row>
    <row r="120" spans="3:6" x14ac:dyDescent="0.6">
      <c r="C120" s="16"/>
      <c r="D120" s="16"/>
      <c r="E120" s="19"/>
      <c r="F120" s="11"/>
    </row>
    <row r="121" spans="3:6" x14ac:dyDescent="0.6">
      <c r="C121" s="16"/>
      <c r="D121" s="16"/>
      <c r="E121" s="19"/>
      <c r="F121" s="11"/>
    </row>
    <row r="122" spans="3:6" x14ac:dyDescent="0.6">
      <c r="C122" s="16"/>
      <c r="D122" s="16"/>
      <c r="E122" s="19"/>
      <c r="F122" s="11"/>
    </row>
    <row r="123" spans="3:6" x14ac:dyDescent="0.6">
      <c r="C123" s="16"/>
      <c r="D123" s="16"/>
      <c r="E123" s="19"/>
      <c r="F123" s="11"/>
    </row>
    <row r="124" spans="3:6" x14ac:dyDescent="0.6">
      <c r="C124" s="16"/>
      <c r="D124" s="16"/>
      <c r="E124" s="19"/>
      <c r="F124" s="11"/>
    </row>
    <row r="125" spans="3:6" x14ac:dyDescent="0.6">
      <c r="C125" s="16"/>
      <c r="D125" s="16"/>
      <c r="E125" s="19"/>
      <c r="F125" s="11"/>
    </row>
    <row r="126" spans="3:6" x14ac:dyDescent="0.6">
      <c r="C126" s="16"/>
      <c r="D126" s="16"/>
      <c r="E126" s="19"/>
      <c r="F126" s="11"/>
    </row>
    <row r="127" spans="3:6" x14ac:dyDescent="0.6">
      <c r="C127" s="16"/>
      <c r="D127" s="16"/>
      <c r="E127" s="19"/>
      <c r="F127" s="11"/>
    </row>
    <row r="128" spans="3:6" x14ac:dyDescent="0.6">
      <c r="C128" s="16"/>
      <c r="D128" s="16"/>
      <c r="E128" s="19"/>
      <c r="F128" s="11"/>
    </row>
    <row r="129" spans="3:6" x14ac:dyDescent="0.6">
      <c r="C129" s="16"/>
      <c r="D129" s="16"/>
      <c r="E129" s="19"/>
      <c r="F129" s="11"/>
    </row>
    <row r="130" spans="3:6" x14ac:dyDescent="0.6">
      <c r="C130" s="16"/>
      <c r="D130" s="16"/>
      <c r="E130" s="19"/>
      <c r="F130" s="11"/>
    </row>
    <row r="131" spans="3:6" x14ac:dyDescent="0.6">
      <c r="C131" s="16"/>
      <c r="D131" s="16"/>
      <c r="E131" s="19"/>
      <c r="F131" s="11"/>
    </row>
    <row r="132" spans="3:6" x14ac:dyDescent="0.6">
      <c r="C132" s="16"/>
      <c r="D132" s="16"/>
      <c r="E132" s="19"/>
      <c r="F132" s="11"/>
    </row>
    <row r="133" spans="3:6" x14ac:dyDescent="0.6">
      <c r="C133" s="16"/>
      <c r="D133" s="16"/>
      <c r="E133" s="19"/>
      <c r="F133" s="11"/>
    </row>
    <row r="134" spans="3:6" x14ac:dyDescent="0.6">
      <c r="C134" s="16"/>
      <c r="D134" s="16"/>
      <c r="E134" s="19"/>
      <c r="F134" s="11"/>
    </row>
    <row r="135" spans="3:6" x14ac:dyDescent="0.6">
      <c r="C135" s="16"/>
      <c r="D135" s="16"/>
      <c r="E135" s="19"/>
      <c r="F135" s="11"/>
    </row>
    <row r="136" spans="3:6" x14ac:dyDescent="0.6">
      <c r="C136" s="16"/>
      <c r="D136" s="16"/>
      <c r="E136" s="19"/>
      <c r="F136" s="11"/>
    </row>
    <row r="137" spans="3:6" x14ac:dyDescent="0.6">
      <c r="C137" s="16"/>
      <c r="D137" s="16"/>
      <c r="E137" s="19"/>
      <c r="F137" s="11"/>
    </row>
    <row r="138" spans="3:6" x14ac:dyDescent="0.6">
      <c r="C138" s="16"/>
      <c r="D138" s="16"/>
      <c r="E138" s="19"/>
      <c r="F138" s="11"/>
    </row>
    <row r="139" spans="3:6" x14ac:dyDescent="0.6">
      <c r="C139" s="16"/>
      <c r="D139" s="16"/>
      <c r="E139" s="19"/>
      <c r="F139" s="11"/>
    </row>
    <row r="140" spans="3:6" x14ac:dyDescent="0.6">
      <c r="C140" s="16"/>
      <c r="D140" s="16"/>
      <c r="E140" s="19"/>
      <c r="F140" s="11"/>
    </row>
    <row r="141" spans="3:6" x14ac:dyDescent="0.6">
      <c r="C141" s="16"/>
      <c r="D141" s="16"/>
      <c r="E141" s="19"/>
      <c r="F141" s="11"/>
    </row>
    <row r="142" spans="3:6" x14ac:dyDescent="0.6">
      <c r="C142" s="16"/>
      <c r="D142" s="16"/>
      <c r="E142" s="19"/>
      <c r="F142" s="11"/>
    </row>
    <row r="143" spans="3:6" x14ac:dyDescent="0.6">
      <c r="C143" s="16"/>
      <c r="D143" s="16"/>
      <c r="E143" s="19"/>
      <c r="F143" s="11"/>
    </row>
    <row r="144" spans="3:6" x14ac:dyDescent="0.6">
      <c r="C144" s="16"/>
      <c r="D144" s="16"/>
      <c r="E144" s="19"/>
      <c r="F144" s="11"/>
    </row>
    <row r="145" spans="3:6" x14ac:dyDescent="0.6">
      <c r="C145" s="16"/>
      <c r="D145" s="16"/>
      <c r="E145" s="19"/>
      <c r="F145" s="11"/>
    </row>
    <row r="146" spans="3:6" x14ac:dyDescent="0.6">
      <c r="C146" s="16"/>
      <c r="D146" s="16"/>
      <c r="E146" s="19"/>
      <c r="F146" s="11"/>
    </row>
    <row r="147" spans="3:6" x14ac:dyDescent="0.6">
      <c r="C147" s="16"/>
      <c r="D147" s="16"/>
      <c r="E147" s="19"/>
      <c r="F147" s="11"/>
    </row>
    <row r="148" spans="3:6" x14ac:dyDescent="0.6">
      <c r="C148" s="16"/>
      <c r="D148" s="16"/>
      <c r="E148" s="19"/>
      <c r="F148" s="11"/>
    </row>
    <row r="149" spans="3:6" x14ac:dyDescent="0.6">
      <c r="C149" s="16"/>
      <c r="D149" s="16"/>
      <c r="E149" s="19"/>
      <c r="F149" s="11"/>
    </row>
    <row r="150" spans="3:6" x14ac:dyDescent="0.6">
      <c r="C150" s="16"/>
      <c r="D150" s="16"/>
      <c r="E150" s="19"/>
      <c r="F150" s="11"/>
    </row>
    <row r="151" spans="3:6" x14ac:dyDescent="0.6">
      <c r="C151" s="16"/>
      <c r="D151" s="16"/>
      <c r="E151" s="19"/>
      <c r="F151" s="11"/>
    </row>
    <row r="152" spans="3:6" x14ac:dyDescent="0.6">
      <c r="C152" s="16"/>
      <c r="D152" s="16"/>
      <c r="E152" s="19"/>
      <c r="F152" s="11"/>
    </row>
    <row r="153" spans="3:6" x14ac:dyDescent="0.6">
      <c r="C153" s="16"/>
      <c r="D153" s="16"/>
      <c r="E153" s="19"/>
      <c r="F153" s="11"/>
    </row>
    <row r="154" spans="3:6" x14ac:dyDescent="0.6">
      <c r="C154" s="16"/>
      <c r="D154" s="16"/>
      <c r="E154" s="19"/>
      <c r="F154" s="11"/>
    </row>
    <row r="155" spans="3:6" x14ac:dyDescent="0.6">
      <c r="C155" s="16"/>
      <c r="D155" s="16"/>
      <c r="E155" s="19"/>
      <c r="F155" s="11"/>
    </row>
    <row r="156" spans="3:6" x14ac:dyDescent="0.6">
      <c r="C156" s="16"/>
      <c r="D156" s="16"/>
      <c r="E156" s="19"/>
      <c r="F156" s="11"/>
    </row>
    <row r="157" spans="3:6" x14ac:dyDescent="0.6">
      <c r="C157" s="16"/>
      <c r="D157" s="16"/>
      <c r="E157" s="19"/>
      <c r="F157" s="11"/>
    </row>
    <row r="158" spans="3:6" x14ac:dyDescent="0.6">
      <c r="C158" s="16"/>
      <c r="D158" s="16"/>
      <c r="E158" s="19"/>
      <c r="F158" s="11"/>
    </row>
    <row r="159" spans="3:6" x14ac:dyDescent="0.6">
      <c r="C159" s="16"/>
      <c r="D159" s="16"/>
      <c r="E159" s="19"/>
      <c r="F159" s="11"/>
    </row>
    <row r="160" spans="3:6" x14ac:dyDescent="0.6">
      <c r="C160" s="16"/>
      <c r="D160" s="16"/>
      <c r="E160" s="19"/>
      <c r="F160" s="11"/>
    </row>
    <row r="161" spans="3:6" x14ac:dyDescent="0.6">
      <c r="C161" s="16"/>
      <c r="D161" s="16"/>
      <c r="E161" s="19"/>
      <c r="F161" s="11"/>
    </row>
    <row r="162" spans="3:6" x14ac:dyDescent="0.6">
      <c r="C162" s="16"/>
      <c r="D162" s="16"/>
      <c r="E162" s="19"/>
      <c r="F162" s="11"/>
    </row>
    <row r="163" spans="3:6" x14ac:dyDescent="0.6">
      <c r="C163" s="16"/>
      <c r="D163" s="16"/>
      <c r="E163" s="19"/>
      <c r="F163" s="11"/>
    </row>
    <row r="164" spans="3:6" x14ac:dyDescent="0.6">
      <c r="C164" s="16"/>
      <c r="D164" s="16"/>
      <c r="E164" s="19"/>
      <c r="F164" s="11"/>
    </row>
    <row r="165" spans="3:6" x14ac:dyDescent="0.6">
      <c r="C165" s="16"/>
      <c r="D165" s="16"/>
      <c r="E165" s="19"/>
      <c r="F165" s="11"/>
    </row>
    <row r="166" spans="3:6" x14ac:dyDescent="0.6">
      <c r="C166" s="16"/>
      <c r="D166" s="16"/>
      <c r="E166" s="19"/>
      <c r="F166" s="11"/>
    </row>
    <row r="167" spans="3:6" x14ac:dyDescent="0.6">
      <c r="C167" s="16"/>
      <c r="D167" s="16"/>
      <c r="E167" s="19"/>
      <c r="F167" s="11"/>
    </row>
    <row r="168" spans="3:6" x14ac:dyDescent="0.6">
      <c r="C168" s="16"/>
      <c r="D168" s="16"/>
      <c r="E168" s="19"/>
      <c r="F168" s="11"/>
    </row>
    <row r="169" spans="3:6" x14ac:dyDescent="0.6">
      <c r="C169" s="16"/>
      <c r="D169" s="16"/>
      <c r="E169" s="19"/>
      <c r="F169" s="11"/>
    </row>
    <row r="170" spans="3:6" x14ac:dyDescent="0.6">
      <c r="C170" s="16"/>
      <c r="D170" s="16"/>
      <c r="E170" s="19"/>
      <c r="F170" s="11"/>
    </row>
    <row r="171" spans="3:6" x14ac:dyDescent="0.6">
      <c r="C171" s="16"/>
      <c r="D171" s="16"/>
      <c r="E171" s="19"/>
      <c r="F171" s="11"/>
    </row>
    <row r="172" spans="3:6" x14ac:dyDescent="0.6">
      <c r="C172" s="16"/>
      <c r="D172" s="16"/>
      <c r="E172" s="19"/>
      <c r="F172" s="11"/>
    </row>
    <row r="173" spans="3:6" x14ac:dyDescent="0.6">
      <c r="C173" s="16"/>
      <c r="D173" s="16"/>
      <c r="E173" s="19"/>
      <c r="F173" s="11"/>
    </row>
    <row r="174" spans="3:6" x14ac:dyDescent="0.6">
      <c r="C174" s="16"/>
      <c r="D174" s="16"/>
      <c r="E174" s="19"/>
      <c r="F174" s="11"/>
    </row>
    <row r="175" spans="3:6" x14ac:dyDescent="0.6">
      <c r="C175" s="16"/>
      <c r="D175" s="16"/>
      <c r="E175" s="19"/>
      <c r="F175" s="11"/>
    </row>
    <row r="176" spans="3:6" x14ac:dyDescent="0.6">
      <c r="C176" s="16"/>
      <c r="D176" s="16"/>
      <c r="E176" s="19"/>
      <c r="F176" s="11"/>
    </row>
    <row r="177" spans="3:6" x14ac:dyDescent="0.6">
      <c r="C177" s="16"/>
      <c r="D177" s="16"/>
      <c r="E177" s="19"/>
      <c r="F177" s="11"/>
    </row>
    <row r="178" spans="3:6" x14ac:dyDescent="0.6">
      <c r="C178" s="16"/>
      <c r="D178" s="16"/>
      <c r="E178" s="19"/>
      <c r="F178" s="11"/>
    </row>
    <row r="179" spans="3:6" x14ac:dyDescent="0.6">
      <c r="C179" s="16"/>
      <c r="D179" s="16"/>
      <c r="E179" s="19"/>
      <c r="F179" s="11"/>
    </row>
    <row r="180" spans="3:6" x14ac:dyDescent="0.6">
      <c r="C180" s="16"/>
      <c r="D180" s="16"/>
      <c r="E180" s="19"/>
      <c r="F180" s="11"/>
    </row>
    <row r="181" spans="3:6" x14ac:dyDescent="0.6">
      <c r="C181" s="16"/>
      <c r="D181" s="16"/>
      <c r="E181" s="19"/>
      <c r="F181" s="11"/>
    </row>
    <row r="182" spans="3:6" x14ac:dyDescent="0.6">
      <c r="C182" s="16"/>
      <c r="D182" s="16"/>
      <c r="E182" s="19"/>
      <c r="F182" s="11"/>
    </row>
    <row r="183" spans="3:6" x14ac:dyDescent="0.6">
      <c r="C183" s="16"/>
      <c r="D183" s="16"/>
      <c r="E183" s="19"/>
      <c r="F183" s="11"/>
    </row>
    <row r="184" spans="3:6" x14ac:dyDescent="0.6">
      <c r="C184" s="16"/>
      <c r="D184" s="16"/>
      <c r="E184" s="19"/>
      <c r="F184" s="11"/>
    </row>
    <row r="185" spans="3:6" x14ac:dyDescent="0.6">
      <c r="C185" s="16"/>
      <c r="D185" s="16"/>
      <c r="E185" s="19"/>
      <c r="F185" s="11"/>
    </row>
    <row r="186" spans="3:6" x14ac:dyDescent="0.6">
      <c r="C186" s="16"/>
      <c r="D186" s="16"/>
      <c r="E186" s="19"/>
      <c r="F186" s="11"/>
    </row>
    <row r="187" spans="3:6" x14ac:dyDescent="0.6">
      <c r="C187" s="16"/>
      <c r="D187" s="16"/>
      <c r="E187" s="19"/>
      <c r="F187" s="11"/>
    </row>
    <row r="188" spans="3:6" x14ac:dyDescent="0.6">
      <c r="C188" s="16"/>
      <c r="D188" s="16"/>
      <c r="E188" s="19"/>
      <c r="F188" s="11"/>
    </row>
    <row r="189" spans="3:6" x14ac:dyDescent="0.6">
      <c r="C189" s="16"/>
      <c r="D189" s="16"/>
      <c r="E189" s="19"/>
      <c r="F189" s="11"/>
    </row>
    <row r="190" spans="3:6" x14ac:dyDescent="0.6">
      <c r="C190" s="16"/>
      <c r="D190" s="16"/>
      <c r="E190" s="19"/>
      <c r="F190" s="11"/>
    </row>
    <row r="191" spans="3:6" x14ac:dyDescent="0.6">
      <c r="C191" s="16"/>
      <c r="D191" s="16"/>
      <c r="E191" s="19"/>
      <c r="F191" s="11"/>
    </row>
    <row r="192" spans="3:6" x14ac:dyDescent="0.6">
      <c r="C192" s="16"/>
      <c r="D192" s="16"/>
      <c r="E192" s="19"/>
      <c r="F192" s="11"/>
    </row>
    <row r="193" spans="3:6" x14ac:dyDescent="0.6">
      <c r="C193" s="16"/>
      <c r="D193" s="16"/>
      <c r="E193" s="19"/>
      <c r="F193" s="11"/>
    </row>
    <row r="194" spans="3:6" x14ac:dyDescent="0.6">
      <c r="C194" s="16"/>
      <c r="D194" s="16"/>
      <c r="E194" s="19"/>
      <c r="F194" s="11"/>
    </row>
    <row r="195" spans="3:6" x14ac:dyDescent="0.6">
      <c r="C195" s="16"/>
      <c r="D195" s="16"/>
      <c r="E195" s="19"/>
      <c r="F195" s="11"/>
    </row>
    <row r="196" spans="3:6" x14ac:dyDescent="0.6">
      <c r="C196" s="16"/>
      <c r="D196" s="16"/>
      <c r="E196" s="19"/>
      <c r="F196" s="11"/>
    </row>
    <row r="197" spans="3:6" x14ac:dyDescent="0.6">
      <c r="C197" s="16"/>
      <c r="D197" s="16"/>
      <c r="E197" s="19"/>
      <c r="F197" s="11"/>
    </row>
    <row r="198" spans="3:6" x14ac:dyDescent="0.6">
      <c r="C198" s="16"/>
      <c r="D198" s="16"/>
      <c r="E198" s="19"/>
      <c r="F198" s="11"/>
    </row>
    <row r="199" spans="3:6" x14ac:dyDescent="0.6">
      <c r="C199" s="16"/>
      <c r="D199" s="16"/>
      <c r="E199" s="19"/>
      <c r="F199" s="11"/>
    </row>
    <row r="200" spans="3:6" x14ac:dyDescent="0.6">
      <c r="C200" s="16"/>
      <c r="D200" s="16"/>
      <c r="E200" s="19"/>
      <c r="F200" s="11"/>
    </row>
    <row r="201" spans="3:6" x14ac:dyDescent="0.6">
      <c r="C201" s="16"/>
      <c r="D201" s="16"/>
      <c r="E201" s="19"/>
      <c r="F201" s="11"/>
    </row>
    <row r="202" spans="3:6" x14ac:dyDescent="0.6">
      <c r="C202" s="16"/>
      <c r="D202" s="16"/>
      <c r="E202" s="19"/>
      <c r="F202" s="11"/>
    </row>
    <row r="203" spans="3:6" x14ac:dyDescent="0.6">
      <c r="C203" s="16"/>
      <c r="D203" s="16"/>
      <c r="E203" s="19"/>
      <c r="F203" s="11"/>
    </row>
    <row r="204" spans="3:6" x14ac:dyDescent="0.6">
      <c r="C204" s="16"/>
      <c r="D204" s="16"/>
      <c r="E204" s="19"/>
      <c r="F204" s="11"/>
    </row>
    <row r="205" spans="3:6" x14ac:dyDescent="0.6">
      <c r="C205" s="16"/>
      <c r="D205" s="16"/>
      <c r="E205" s="19"/>
      <c r="F205" s="11"/>
    </row>
    <row r="206" spans="3:6" x14ac:dyDescent="0.6">
      <c r="C206" s="16"/>
      <c r="D206" s="16"/>
      <c r="E206" s="19"/>
      <c r="F206" s="11"/>
    </row>
    <row r="207" spans="3:6" x14ac:dyDescent="0.6">
      <c r="C207" s="16"/>
      <c r="D207" s="16"/>
      <c r="E207" s="19"/>
      <c r="F207" s="11"/>
    </row>
    <row r="208" spans="3:6" x14ac:dyDescent="0.6">
      <c r="C208" s="16"/>
      <c r="D208" s="16"/>
      <c r="E208" s="19"/>
      <c r="F208" s="11"/>
    </row>
    <row r="209" spans="3:6" x14ac:dyDescent="0.6">
      <c r="C209" s="16"/>
      <c r="D209" s="16"/>
      <c r="E209" s="19"/>
      <c r="F209" s="11"/>
    </row>
    <row r="210" spans="3:6" x14ac:dyDescent="0.6">
      <c r="C210" s="16"/>
      <c r="D210" s="16"/>
      <c r="E210" s="19"/>
      <c r="F210" s="11"/>
    </row>
    <row r="211" spans="3:6" x14ac:dyDescent="0.6">
      <c r="C211" s="16"/>
      <c r="D211" s="16"/>
      <c r="E211" s="19"/>
      <c r="F211" s="11"/>
    </row>
    <row r="212" spans="3:6" x14ac:dyDescent="0.6">
      <c r="C212" s="16"/>
      <c r="D212" s="16"/>
      <c r="E212" s="19"/>
      <c r="F212" s="11"/>
    </row>
    <row r="213" spans="3:6" x14ac:dyDescent="0.6">
      <c r="C213" s="16"/>
      <c r="D213" s="16"/>
      <c r="E213" s="19"/>
      <c r="F213" s="11"/>
    </row>
    <row r="214" spans="3:6" x14ac:dyDescent="0.6">
      <c r="C214" s="16"/>
      <c r="D214" s="16"/>
      <c r="E214" s="19"/>
      <c r="F214" s="11"/>
    </row>
    <row r="215" spans="3:6" x14ac:dyDescent="0.6">
      <c r="C215" s="16"/>
      <c r="D215" s="16"/>
      <c r="E215" s="19"/>
      <c r="F215" s="11"/>
    </row>
    <row r="216" spans="3:6" x14ac:dyDescent="0.6">
      <c r="C216" s="16"/>
      <c r="D216" s="16"/>
      <c r="E216" s="19"/>
      <c r="F216" s="11"/>
    </row>
    <row r="217" spans="3:6" x14ac:dyDescent="0.6">
      <c r="C217" s="16"/>
      <c r="D217" s="16"/>
      <c r="E217" s="19"/>
      <c r="F217" s="11"/>
    </row>
    <row r="218" spans="3:6" x14ac:dyDescent="0.6">
      <c r="C218" s="16"/>
      <c r="D218" s="16"/>
      <c r="E218" s="19"/>
      <c r="F218" s="11"/>
    </row>
    <row r="219" spans="3:6" x14ac:dyDescent="0.6">
      <c r="C219" s="16"/>
      <c r="D219" s="16"/>
      <c r="E219" s="19"/>
      <c r="F219" s="11"/>
    </row>
    <row r="220" spans="3:6" x14ac:dyDescent="0.6">
      <c r="C220" s="16"/>
      <c r="D220" s="16"/>
      <c r="E220" s="19"/>
      <c r="F220" s="11"/>
    </row>
    <row r="221" spans="3:6" x14ac:dyDescent="0.6">
      <c r="C221" s="16"/>
      <c r="D221" s="16"/>
      <c r="E221" s="19"/>
      <c r="F221" s="11"/>
    </row>
    <row r="222" spans="3:6" x14ac:dyDescent="0.6">
      <c r="C222" s="16"/>
      <c r="D222" s="16"/>
      <c r="E222" s="19"/>
      <c r="F222" s="11"/>
    </row>
    <row r="223" spans="3:6" x14ac:dyDescent="0.6">
      <c r="C223" s="16"/>
      <c r="D223" s="16"/>
      <c r="E223" s="19"/>
      <c r="F223" s="11"/>
    </row>
    <row r="224" spans="3:6" x14ac:dyDescent="0.6">
      <c r="C224" s="16"/>
      <c r="D224" s="16"/>
      <c r="E224" s="19"/>
      <c r="F224" s="11"/>
    </row>
    <row r="225" spans="3:6" x14ac:dyDescent="0.6">
      <c r="C225" s="16"/>
      <c r="D225" s="16"/>
      <c r="E225" s="19"/>
      <c r="F225" s="11"/>
    </row>
    <row r="226" spans="3:6" x14ac:dyDescent="0.6">
      <c r="C226" s="16"/>
      <c r="D226" s="16"/>
      <c r="E226" s="19"/>
      <c r="F226" s="11"/>
    </row>
    <row r="227" spans="3:6" x14ac:dyDescent="0.6">
      <c r="C227" s="16"/>
      <c r="D227" s="16"/>
      <c r="E227" s="19"/>
      <c r="F227" s="11"/>
    </row>
    <row r="228" spans="3:6" x14ac:dyDescent="0.6">
      <c r="C228" s="16"/>
      <c r="D228" s="16"/>
      <c r="E228" s="19"/>
      <c r="F228" s="11"/>
    </row>
    <row r="229" spans="3:6" x14ac:dyDescent="0.6">
      <c r="C229" s="16"/>
      <c r="D229" s="16"/>
      <c r="E229" s="19"/>
      <c r="F229" s="11"/>
    </row>
    <row r="230" spans="3:6" x14ac:dyDescent="0.6">
      <c r="C230" s="16"/>
      <c r="D230" s="16"/>
      <c r="E230" s="19"/>
      <c r="F230" s="11"/>
    </row>
    <row r="231" spans="3:6" x14ac:dyDescent="0.6">
      <c r="C231" s="16"/>
      <c r="D231" s="16"/>
      <c r="E231" s="19"/>
      <c r="F231" s="11"/>
    </row>
    <row r="232" spans="3:6" x14ac:dyDescent="0.6">
      <c r="C232" s="16"/>
      <c r="D232" s="16"/>
      <c r="E232" s="19"/>
      <c r="F232" s="11"/>
    </row>
    <row r="233" spans="3:6" x14ac:dyDescent="0.6">
      <c r="C233" s="16"/>
      <c r="D233" s="16"/>
      <c r="E233" s="19"/>
      <c r="F233" s="11"/>
    </row>
    <row r="234" spans="3:6" x14ac:dyDescent="0.6">
      <c r="C234" s="16"/>
      <c r="D234" s="16"/>
      <c r="E234" s="19"/>
      <c r="F234" s="11"/>
    </row>
    <row r="235" spans="3:6" x14ac:dyDescent="0.6">
      <c r="C235" s="16"/>
      <c r="D235" s="16"/>
      <c r="E235" s="19"/>
      <c r="F235" s="11"/>
    </row>
    <row r="236" spans="3:6" x14ac:dyDescent="0.6">
      <c r="C236" s="16"/>
      <c r="D236" s="16"/>
      <c r="E236" s="19"/>
      <c r="F236" s="11"/>
    </row>
    <row r="237" spans="3:6" x14ac:dyDescent="0.6">
      <c r="C237" s="16"/>
      <c r="D237" s="16"/>
      <c r="E237" s="19"/>
      <c r="F237" s="11"/>
    </row>
    <row r="238" spans="3:6" x14ac:dyDescent="0.6">
      <c r="C238" s="16"/>
      <c r="D238" s="16"/>
      <c r="E238" s="19"/>
      <c r="F238" s="11"/>
    </row>
    <row r="239" spans="3:6" x14ac:dyDescent="0.6">
      <c r="C239" s="16"/>
      <c r="D239" s="16"/>
      <c r="E239" s="19"/>
      <c r="F239" s="11"/>
    </row>
    <row r="240" spans="3:6" x14ac:dyDescent="0.6">
      <c r="C240" s="16"/>
      <c r="D240" s="16"/>
      <c r="E240" s="19"/>
      <c r="F240" s="11"/>
    </row>
    <row r="241" spans="3:6" x14ac:dyDescent="0.6">
      <c r="C241" s="16"/>
      <c r="D241" s="16"/>
      <c r="E241" s="19"/>
      <c r="F241" s="11"/>
    </row>
    <row r="242" spans="3:6" x14ac:dyDescent="0.6">
      <c r="C242" s="16"/>
      <c r="D242" s="16"/>
      <c r="E242" s="19"/>
      <c r="F242" s="11"/>
    </row>
    <row r="243" spans="3:6" x14ac:dyDescent="0.6">
      <c r="C243" s="16"/>
      <c r="D243" s="16"/>
      <c r="E243" s="19"/>
      <c r="F243" s="11"/>
    </row>
    <row r="244" spans="3:6" x14ac:dyDescent="0.6">
      <c r="C244" s="16"/>
      <c r="D244" s="16"/>
      <c r="E244" s="19"/>
      <c r="F244" s="11"/>
    </row>
    <row r="245" spans="3:6" x14ac:dyDescent="0.6">
      <c r="C245" s="16"/>
      <c r="D245" s="16"/>
      <c r="E245" s="19"/>
      <c r="F245" s="11"/>
    </row>
    <row r="246" spans="3:6" x14ac:dyDescent="0.6">
      <c r="C246" s="16"/>
      <c r="D246" s="16"/>
      <c r="E246" s="19"/>
      <c r="F246" s="11"/>
    </row>
    <row r="247" spans="3:6" x14ac:dyDescent="0.6">
      <c r="C247" s="16"/>
      <c r="D247" s="16"/>
      <c r="E247" s="19"/>
      <c r="F247" s="11"/>
    </row>
    <row r="248" spans="3:6" x14ac:dyDescent="0.6">
      <c r="C248" s="16"/>
      <c r="D248" s="16"/>
      <c r="E248" s="19"/>
      <c r="F248" s="11"/>
    </row>
    <row r="249" spans="3:6" x14ac:dyDescent="0.6">
      <c r="C249" s="16"/>
      <c r="D249" s="16"/>
      <c r="E249" s="19"/>
      <c r="F249" s="11"/>
    </row>
    <row r="250" spans="3:6" x14ac:dyDescent="0.6">
      <c r="C250" s="16"/>
      <c r="D250" s="16"/>
      <c r="E250" s="19"/>
      <c r="F250" s="11"/>
    </row>
    <row r="251" spans="3:6" x14ac:dyDescent="0.6">
      <c r="C251" s="16"/>
      <c r="D251" s="16"/>
      <c r="E251" s="19"/>
      <c r="F251" s="11"/>
    </row>
    <row r="252" spans="3:6" x14ac:dyDescent="0.6">
      <c r="C252" s="16"/>
      <c r="D252" s="16"/>
      <c r="E252" s="19"/>
      <c r="F252" s="11"/>
    </row>
    <row r="253" spans="3:6" x14ac:dyDescent="0.6">
      <c r="C253" s="16"/>
      <c r="D253" s="16"/>
      <c r="E253" s="19"/>
      <c r="F253" s="11"/>
    </row>
    <row r="254" spans="3:6" x14ac:dyDescent="0.6">
      <c r="C254" s="16"/>
      <c r="D254" s="16"/>
      <c r="E254" s="19"/>
      <c r="F254" s="11"/>
    </row>
    <row r="255" spans="3:6" x14ac:dyDescent="0.6">
      <c r="C255" s="16"/>
      <c r="D255" s="16"/>
      <c r="E255" s="19"/>
      <c r="F255" s="11"/>
    </row>
    <row r="256" spans="3:6" x14ac:dyDescent="0.6">
      <c r="C256" s="16"/>
      <c r="D256" s="16"/>
      <c r="E256" s="19"/>
      <c r="F256" s="11"/>
    </row>
    <row r="257" spans="3:6" x14ac:dyDescent="0.6">
      <c r="C257" s="16"/>
      <c r="D257" s="16"/>
      <c r="E257" s="19"/>
      <c r="F257" s="11"/>
    </row>
    <row r="258" spans="3:6" x14ac:dyDescent="0.6">
      <c r="C258" s="16"/>
      <c r="D258" s="16"/>
      <c r="E258" s="19"/>
      <c r="F258" s="11"/>
    </row>
    <row r="259" spans="3:6" x14ac:dyDescent="0.6">
      <c r="C259" s="16"/>
      <c r="D259" s="16"/>
      <c r="E259" s="19"/>
      <c r="F259" s="11"/>
    </row>
    <row r="260" spans="3:6" x14ac:dyDescent="0.6">
      <c r="C260" s="16"/>
      <c r="D260" s="16"/>
      <c r="E260" s="19"/>
      <c r="F260" s="11"/>
    </row>
    <row r="261" spans="3:6" x14ac:dyDescent="0.6">
      <c r="C261" s="16"/>
      <c r="D261" s="16"/>
      <c r="E261" s="19"/>
      <c r="F261" s="11"/>
    </row>
    <row r="262" spans="3:6" x14ac:dyDescent="0.6">
      <c r="C262" s="16"/>
      <c r="D262" s="16"/>
      <c r="E262" s="19"/>
      <c r="F262" s="11"/>
    </row>
    <row r="263" spans="3:6" x14ac:dyDescent="0.6">
      <c r="C263" s="16"/>
      <c r="D263" s="16"/>
      <c r="E263" s="19"/>
      <c r="F263" s="11"/>
    </row>
    <row r="264" spans="3:6" x14ac:dyDescent="0.6">
      <c r="C264" s="16"/>
      <c r="D264" s="16"/>
      <c r="E264" s="19"/>
      <c r="F264" s="11"/>
    </row>
    <row r="265" spans="3:6" x14ac:dyDescent="0.6">
      <c r="C265" s="16"/>
      <c r="D265" s="16"/>
      <c r="E265" s="19"/>
      <c r="F265" s="11"/>
    </row>
    <row r="266" spans="3:6" x14ac:dyDescent="0.6">
      <c r="C266" s="16"/>
      <c r="D266" s="16"/>
      <c r="E266" s="19"/>
      <c r="F266" s="11"/>
    </row>
    <row r="267" spans="3:6" x14ac:dyDescent="0.6">
      <c r="C267" s="16"/>
      <c r="D267" s="16"/>
      <c r="E267" s="19"/>
      <c r="F267" s="11"/>
    </row>
    <row r="268" spans="3:6" x14ac:dyDescent="0.6">
      <c r="C268" s="16"/>
      <c r="D268" s="16"/>
      <c r="E268" s="19"/>
      <c r="F268" s="11"/>
    </row>
    <row r="269" spans="3:6" x14ac:dyDescent="0.6">
      <c r="C269" s="16"/>
      <c r="D269" s="16"/>
      <c r="E269" s="19"/>
      <c r="F269" s="11"/>
    </row>
    <row r="270" spans="3:6" x14ac:dyDescent="0.6">
      <c r="C270" s="16"/>
      <c r="D270" s="16"/>
      <c r="E270" s="19"/>
      <c r="F270" s="11"/>
    </row>
    <row r="271" spans="3:6" x14ac:dyDescent="0.6">
      <c r="C271" s="16"/>
      <c r="D271" s="16"/>
      <c r="E271" s="19"/>
      <c r="F271" s="11"/>
    </row>
  </sheetData>
  <mergeCells count="34">
    <mergeCell ref="B4:C4"/>
    <mergeCell ref="C40:D40"/>
    <mergeCell ref="C41:D41"/>
    <mergeCell ref="C42:D42"/>
    <mergeCell ref="C43:D43"/>
    <mergeCell ref="C6:D6"/>
    <mergeCell ref="C7:D7"/>
    <mergeCell ref="C8:D8"/>
    <mergeCell ref="C9:D9"/>
    <mergeCell ref="C10:D10"/>
    <mergeCell ref="C19:D19"/>
    <mergeCell ref="B38:C38"/>
    <mergeCell ref="B36:C36"/>
    <mergeCell ref="C35:D35"/>
    <mergeCell ref="B51:E51"/>
    <mergeCell ref="B50:E50"/>
    <mergeCell ref="C26:D26"/>
    <mergeCell ref="C27:D27"/>
    <mergeCell ref="B11:C11"/>
    <mergeCell ref="B14:C14"/>
    <mergeCell ref="B2:D2"/>
    <mergeCell ref="B46:E49"/>
    <mergeCell ref="B44:C44"/>
    <mergeCell ref="C16:D16"/>
    <mergeCell ref="C17:D17"/>
    <mergeCell ref="C18:D18"/>
    <mergeCell ref="C20:D20"/>
    <mergeCell ref="C21:D21"/>
    <mergeCell ref="C32:D32"/>
    <mergeCell ref="C34:D34"/>
    <mergeCell ref="C33:D33"/>
    <mergeCell ref="B22:C22"/>
    <mergeCell ref="B24:C24"/>
    <mergeCell ref="B30:C30"/>
  </mergeCells>
  <pageMargins left="0.7" right="0.7" top="0.75" bottom="0.75" header="0.3" footer="0.3"/>
  <pageSetup scale="76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Basistijden 2016</vt:lpstr>
      <vt:lpstr>Compilatie Basistijden 2016</vt:lpstr>
      <vt:lpstr>Finaletijden 2016</vt:lpstr>
      <vt:lpstr>Einduitslag 2016</vt:lpstr>
      <vt:lpstr>'Einduitslag 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2013-12-28T19:45:26Z</cp:lastPrinted>
  <dcterms:created xsi:type="dcterms:W3CDTF">2006-09-26T08:55:29Z</dcterms:created>
  <dcterms:modified xsi:type="dcterms:W3CDTF">2016-12-31T16:24:09Z</dcterms:modified>
</cp:coreProperties>
</file>